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is documentos\Política\Tribunal de Cuentas 2023\Información WEB VB\CVB\"/>
    </mc:Choice>
  </mc:AlternateContent>
  <xr:revisionPtr revIDLastSave="0" documentId="13_ncr:1_{A8FFDCEB-3B17-4258-A6CC-66B2E019B1F2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Balance de Situación Abreviado" sheetId="1" r:id="rId1"/>
    <sheet name="Cuenta de Resultados Abreviada" sheetId="2" r:id="rId2"/>
    <sheet name="ANEXO SUBVENCIONES PÚBLICAS" sheetId="3" r:id="rId3"/>
    <sheet name="ANEXO ENDEUDAMIENTO" sheetId="5" r:id="rId4"/>
  </sheets>
  <definedNames>
    <definedName name="_xlnm.Print_Area" localSheetId="3">'ANEXO ENDEUDAMIENTO'!$A$1:$K$25</definedName>
    <definedName name="_xlnm.Print_Area" localSheetId="2">'ANEXO SUBVENCIONES PÚBLICAS'!$A$1:$F$26</definedName>
    <definedName name="_xlnm.Print_Area" localSheetId="0">'Balance de Situación Abreviado'!$A$1:$H$37</definedName>
    <definedName name="_xlnm.Print_Area" localSheetId="1">'Cuenta de Resultados Abreviada'!$A$1:$G$42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31" i="2" l="1"/>
  <c r="G30" i="2"/>
  <c r="G29" i="2"/>
  <c r="G28" i="2"/>
  <c r="G25" i="1"/>
  <c r="G17" i="1"/>
  <c r="G14" i="1"/>
  <c r="G24" i="2" l="1"/>
  <c r="H7" i="2" l="1"/>
  <c r="G7" i="2"/>
  <c r="G12" i="2" l="1"/>
  <c r="H21" i="1"/>
  <c r="J25" i="5" l="1"/>
  <c r="F26" i="3"/>
  <c r="E26" i="3"/>
  <c r="H36" i="2"/>
  <c r="G36" i="2"/>
  <c r="H32" i="2"/>
  <c r="G32" i="2"/>
  <c r="H24" i="2"/>
  <c r="H16" i="2"/>
  <c r="G16" i="2"/>
  <c r="G18" i="2" s="1"/>
  <c r="H12" i="2"/>
  <c r="H18" i="2" s="1"/>
  <c r="H25" i="2" s="1"/>
  <c r="H29" i="1"/>
  <c r="G29" i="1"/>
  <c r="H26" i="1"/>
  <c r="G26" i="1"/>
  <c r="H11" i="1"/>
  <c r="H6" i="1"/>
  <c r="G6" i="1"/>
  <c r="G25" i="2" l="1"/>
  <c r="G37" i="2" s="1"/>
  <c r="H37" i="2"/>
  <c r="H39" i="2" s="1"/>
  <c r="H18" i="1"/>
  <c r="G39" i="2" l="1"/>
  <c r="G24" i="1" s="1"/>
  <c r="H34" i="1"/>
  <c r="G22" i="1" l="1"/>
  <c r="G21" i="1" s="1"/>
  <c r="G34" i="1" s="1"/>
  <c r="G11" i="1" l="1"/>
  <c r="G18" i="1" s="1"/>
</calcChain>
</file>

<file path=xl/sharedStrings.xml><?xml version="1.0" encoding="utf-8"?>
<sst xmlns="http://schemas.openxmlformats.org/spreadsheetml/2006/main" count="206" uniqueCount="174">
  <si>
    <t>(En euros)</t>
  </si>
  <si>
    <t>ACTIVO</t>
  </si>
  <si>
    <t>Nota memoria</t>
  </si>
  <si>
    <t>A) ACTIVO NO CORRIENTE</t>
  </si>
  <si>
    <t>I.</t>
  </si>
  <si>
    <t>Inmovilizado intangible</t>
  </si>
  <si>
    <t>II.</t>
  </si>
  <si>
    <t>Inmovilizado material</t>
  </si>
  <si>
    <t>III.</t>
  </si>
  <si>
    <t>Inversiones inmobiliarias</t>
  </si>
  <si>
    <t>IV.</t>
  </si>
  <si>
    <t>Inversiones financieras a largo plazo</t>
  </si>
  <si>
    <t>B) ACTIVO CORRIENTE</t>
  </si>
  <si>
    <t>Existencias y anticipos</t>
  </si>
  <si>
    <t>Créditos a afiliados</t>
  </si>
  <si>
    <t>Deudores y otras cuentas a cobrar</t>
  </si>
  <si>
    <t>Inversiones financieras a corto plazo</t>
  </si>
  <si>
    <t>V.</t>
  </si>
  <si>
    <t>Periodificaciones a corto plazo</t>
  </si>
  <si>
    <t>VI.</t>
  </si>
  <si>
    <t>Tesorería</t>
  </si>
  <si>
    <t>TOTAL ACTIVO (A+B)</t>
  </si>
  <si>
    <t>PATRIMONIO NETO Y PASIVO</t>
  </si>
  <si>
    <t>A) PATRIMONIO NETO</t>
  </si>
  <si>
    <t>A-1) Patrimonio generado</t>
  </si>
  <si>
    <t>Excedentes de ejercicios anteriores</t>
  </si>
  <si>
    <t>Excedente del ejercicio</t>
  </si>
  <si>
    <t>A-2) Variaciones patrimoniales pendientes de imputación a resultados</t>
  </si>
  <si>
    <t>B) PASIVO NO CORRIENTE</t>
  </si>
  <si>
    <t>Provisiones a largo plazo</t>
  </si>
  <si>
    <t>Deudas a largo plazo</t>
  </si>
  <si>
    <t>C) PASIVO CORRIENTE</t>
  </si>
  <si>
    <t>Provisiones a corto plazo</t>
  </si>
  <si>
    <t>Deudas a corto plazo</t>
  </si>
  <si>
    <t>Acreedores y otras cuentas a pagar</t>
  </si>
  <si>
    <t>TOTAL PATRIMONIO NETO Y PASIVO (A+B+C)</t>
  </si>
  <si>
    <t>1.</t>
  </si>
  <si>
    <t>Ingresos de origen público</t>
  </si>
  <si>
    <t>2.</t>
  </si>
  <si>
    <t>Ingresos de origen privado</t>
  </si>
  <si>
    <t>a)</t>
  </si>
  <si>
    <t>Ingresos de afiliados y cargos públicos</t>
  </si>
  <si>
    <t>b)</t>
  </si>
  <si>
    <t>Donaciones y legados</t>
  </si>
  <si>
    <t>c)</t>
  </si>
  <si>
    <t>Exceso de provisiones</t>
  </si>
  <si>
    <t>d)</t>
  </si>
  <si>
    <t>Otros ingresos de la actividad ordinaria</t>
  </si>
  <si>
    <t>A)</t>
  </si>
  <si>
    <t>TOTAL INGRESOS DE LA GESTIÓN ORDINARIA (1+2)</t>
  </si>
  <si>
    <t>3.</t>
  </si>
  <si>
    <t>Gastos de personal</t>
  </si>
  <si>
    <t>4.</t>
  </si>
  <si>
    <t>Otros gastos de la actividad ordinaria</t>
  </si>
  <si>
    <t>5.</t>
  </si>
  <si>
    <t>Amortización del inmovilizado</t>
  </si>
  <si>
    <t>B)</t>
  </si>
  <si>
    <t>TOTAL GASTOS DE LA GESTIÓN ORDINARIA (3+4+5)</t>
  </si>
  <si>
    <t>I</t>
  </si>
  <si>
    <t>RESULTADO DE LA ACTIVIDAD ORDINARIA (A+B)</t>
  </si>
  <si>
    <t>6.</t>
  </si>
  <si>
    <t>Deterioro y resultado por enajenaciones del inmovilizado</t>
  </si>
  <si>
    <t>7.</t>
  </si>
  <si>
    <t>Restitución o compensación de bienes incautados (Ley 43/1998)</t>
  </si>
  <si>
    <t>8.</t>
  </si>
  <si>
    <t>Resultado excepcional</t>
  </si>
  <si>
    <t>II</t>
  </si>
  <si>
    <t>RESULTADO POR OPERACIONES EXCEPCIONALES (6+7+8)</t>
  </si>
  <si>
    <t>III</t>
  </si>
  <si>
    <t>RESULTADO ACTIVIDAD NO ELECTORAL (I+II)</t>
  </si>
  <si>
    <t>9.</t>
  </si>
  <si>
    <t>Ingresos electorales de origen público</t>
  </si>
  <si>
    <t>10.</t>
  </si>
  <si>
    <t>Ingresos electorales de origen privado</t>
  </si>
  <si>
    <t>11.</t>
  </si>
  <si>
    <t>Gastos de las operaciones de la actividad electoral</t>
  </si>
  <si>
    <t>IV</t>
  </si>
  <si>
    <t>RESULTADO DE LA ACTIVIDAD ELECTORAL (9+10+11)</t>
  </si>
  <si>
    <t>12.</t>
  </si>
  <si>
    <t>Ingresos financieros</t>
  </si>
  <si>
    <t>13.</t>
  </si>
  <si>
    <t>Gastos financieros</t>
  </si>
  <si>
    <t>14.</t>
  </si>
  <si>
    <t>Deterioro y resultados por enajenaciones de inversiones financieras</t>
  </si>
  <si>
    <t>V</t>
  </si>
  <si>
    <t>RESULTADO DE LAS OPERACIONES FINANCIERAS (12+13+14)</t>
  </si>
  <si>
    <t>VI</t>
  </si>
  <si>
    <t>RESULTADO ANTES DE IMPUESTOS (III+IV+V)</t>
  </si>
  <si>
    <t>15.</t>
  </si>
  <si>
    <t>Impuesto sobre beneficios*</t>
  </si>
  <si>
    <t>VII</t>
  </si>
  <si>
    <t>RESULTADO DEL EJERCICIO (VI+15)</t>
  </si>
  <si>
    <t>RELACIÓN DE SUBVENCIONES PÚBLICAS</t>
  </si>
  <si>
    <t>FORMACIÓN:</t>
  </si>
  <si>
    <t>NIF:</t>
  </si>
  <si>
    <t>EJERCICIO:</t>
  </si>
  <si>
    <r>
      <rPr>
        <b/>
        <sz val="11"/>
        <color rgb="FF000000"/>
        <rFont val="Calibri"/>
        <family val="2"/>
        <charset val="1"/>
      </rPr>
      <t>Art 14. tres. LOFPP</t>
    </r>
    <r>
      <rPr>
        <sz val="10"/>
        <rFont val="Arial"/>
        <family val="2"/>
        <charset val="1"/>
      </rPr>
      <t xml:space="preserve"> (…) En todo caso, dicha Memoria incluirá la relación de subvenciones públicas (…) Art. 2.1 LOFPP (letras a - d)</t>
    </r>
  </si>
  <si>
    <t xml:space="preserve">ÁMBITO </t>
  </si>
  <si>
    <t>ENTIDAD CONCEDENTE</t>
  </si>
  <si>
    <t xml:space="preserve">TIPO DE SUBVENCIÓN </t>
  </si>
  <si>
    <t>AÑO DE CONCESIÓN</t>
  </si>
  <si>
    <t>IMPORTE CONCEDIDO/OTORGADO EN EL EJERCICIO</t>
  </si>
  <si>
    <t xml:space="preserve">IMPORTE RECIBIDO/COBRADO EN EL EJERCICIO </t>
  </si>
  <si>
    <t>TOTAL SUBVENCIONES RECIBIDAS</t>
  </si>
  <si>
    <t>LISTA COLUMNA 1</t>
  </si>
  <si>
    <t>ESTATAL</t>
  </si>
  <si>
    <t>AUTONÓMICO</t>
  </si>
  <si>
    <t>LOCAL</t>
  </si>
  <si>
    <t>LISTA COLUMNA 2</t>
  </si>
  <si>
    <t>MINISTERIO DEL INTERIOR</t>
  </si>
  <si>
    <t>EUSKO JAURLARITZA - GOBIERNO VASCO</t>
  </si>
  <si>
    <t>GENERALITAT DE CATALUÑA</t>
  </si>
  <si>
    <t>GENERALITAT VALENCIANA</t>
  </si>
  <si>
    <t>GOBIERNO DE ARAGÓN</t>
  </si>
  <si>
    <t>GOBIERNO DE CANARIAS</t>
  </si>
  <si>
    <t>GOBIERNO DE CANTABRIA</t>
  </si>
  <si>
    <t>GOBIERNO DE CASTILLA Y LEÓN</t>
  </si>
  <si>
    <t>GOBIERNO DE CASTILLA-LA MANCHA</t>
  </si>
  <si>
    <t>GOBIERNO DE LA COMUNIDAD DE MADRID</t>
  </si>
  <si>
    <t>GOBIERNO DE LA REGIÓN DE MURCIA</t>
  </si>
  <si>
    <t>GOBIERNO DE LA RIOJA</t>
  </si>
  <si>
    <t>GOBIERNO DE NAVARRA</t>
  </si>
  <si>
    <t>GOBIERNO DEL PRINCIPADO DE ASTURIAS</t>
  </si>
  <si>
    <t>GOVERN ILLES BALEARS- GOBIERNO DE LAS ISLAS BALEARS</t>
  </si>
  <si>
    <t>JUNTA DE ANDALUCÍA</t>
  </si>
  <si>
    <t>JUNTA DE EXTREMADURA</t>
  </si>
  <si>
    <t>XUNTA DE GALICIA</t>
  </si>
  <si>
    <t>CONGRESO DE LOS DIPUTADOS</t>
  </si>
  <si>
    <t>SENADO</t>
  </si>
  <si>
    <t>ASAMBLEAS LEGISLATIVAS</t>
  </si>
  <si>
    <t>ENTIDAD LOCAL</t>
  </si>
  <si>
    <t>OTROS</t>
  </si>
  <si>
    <t>LISTA COLUMNA 3</t>
  </si>
  <si>
    <t>ELECTORALES</t>
  </si>
  <si>
    <t>FUNCIONAMIENTO FORMACIÓN POLÍTICA</t>
  </si>
  <si>
    <t>SEGURIDAD</t>
  </si>
  <si>
    <t>FUNCIONAMIENTO GRUPOS PARLAMENTARIOS</t>
  </si>
  <si>
    <t>FUNCIONAMIENTO GRUPOS POLÍTICOS EN ENTIDADES LOCALES</t>
  </si>
  <si>
    <t>OTRAS SUBVENCIONES</t>
  </si>
  <si>
    <t>N/A</t>
  </si>
  <si>
    <t>ANEXO DE OPERACIONES DE ENDEUDAMIENTO</t>
  </si>
  <si>
    <r>
      <rPr>
        <b/>
        <sz val="11"/>
        <color rgb="FF000000"/>
        <rFont val="Calibri"/>
        <family val="2"/>
        <charset val="1"/>
      </rPr>
      <t>Art 14. tres. LOFPP</t>
    </r>
    <r>
      <rPr>
        <sz val="10"/>
        <rFont val="Arial"/>
        <family val="2"/>
        <charset val="1"/>
      </rPr>
      <t xml:space="preserve"> La Memoria deberá ir acompañada, igualmente de un anexo donde se especifiquen las condiciones contractuales estipuladas de los créditos o préstamos de cualquier clase que mantenga el partido con las entidades de crédito.</t>
    </r>
  </si>
  <si>
    <t xml:space="preserve">TIPO DE OPERACIÓN </t>
  </si>
  <si>
    <t>IMPORTE CONCEDIDO</t>
  </si>
  <si>
    <t>FECHA CONCESIÓN</t>
  </si>
  <si>
    <t>FECHA VENCIMIENTO</t>
  </si>
  <si>
    <t>TIPO DE INTERÉS VIGENTE A 31/12</t>
  </si>
  <si>
    <t>MODALIDAD TIPO DE INTERÉS</t>
  </si>
  <si>
    <t>PERIODO DE LIQUID. DE INTERESES</t>
  </si>
  <si>
    <t xml:space="preserve">PERIODO DE AMORTIZACIÓN </t>
  </si>
  <si>
    <t>DEUDA PENDIENTE A 31/12</t>
  </si>
  <si>
    <t xml:space="preserve">GARANTÍA
</t>
  </si>
  <si>
    <t>IMPORTE TOTAL DEL ENDEUDAMIENTO A 31/12</t>
  </si>
  <si>
    <t>HIPOTECARIA</t>
  </si>
  <si>
    <t>NO HIPOTECARIA</t>
  </si>
  <si>
    <t>PIGNORATICIA</t>
  </si>
  <si>
    <t>OTRAS</t>
  </si>
  <si>
    <t>PRÉSTAMO</t>
  </si>
  <si>
    <t>CRÉDITO</t>
  </si>
  <si>
    <t>FIJO</t>
  </si>
  <si>
    <t>VARIABLE</t>
  </si>
  <si>
    <t>MENSUAL</t>
  </si>
  <si>
    <t>TRIMESTRAL</t>
  </si>
  <si>
    <t>SEMESTRAL</t>
  </si>
  <si>
    <t>ANUAL</t>
  </si>
  <si>
    <t>10.1. Aportaciones personas físicas</t>
  </si>
  <si>
    <t>10.2. Aportaciones partido</t>
  </si>
  <si>
    <t>PARTIDO VECINOS POR BURGOS</t>
  </si>
  <si>
    <t>PRESTAMO CONDIONADO PARTICULARES</t>
  </si>
  <si>
    <t xml:space="preserve">CUENTA DE RESULTADOS </t>
  </si>
  <si>
    <t xml:space="preserve">BALANCE DE SITUACIÓN CONSOLIDADO </t>
  </si>
  <si>
    <t>COALICION ELECTORAL VIA BURGALESA.  NIF V44999910</t>
  </si>
  <si>
    <t>COALICION VIA BURGALESA</t>
  </si>
  <si>
    <t>V44999910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</si>
</sst>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dd/mm/yyyy"/>
    <numFmt numFmtId="165" formatCode="0.00\ %"/>
  </numFmts>
  <fonts count="35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8"/>
      <name val="Arial"/>
      <family val="2"/>
      <charset val="1"/>
    </font>
    <font>
      <b/>
      <sz val="8"/>
      <color rgb="FFFF0000"/>
      <name val="Arial"/>
      <family val="2"/>
      <charset val="1"/>
    </font>
    <font>
      <sz val="8"/>
      <color rgb="FFFF0000"/>
      <name val="Arial"/>
      <family val="2"/>
      <charset val="1"/>
    </font>
    <font>
      <i/>
      <sz val="8"/>
      <name val="Arial"/>
      <family val="2"/>
      <charset val="1"/>
    </font>
    <font>
      <b/>
      <sz val="10"/>
      <name val="Arial"/>
      <family val="2"/>
      <charset val="1"/>
    </font>
    <font>
      <sz val="8"/>
      <name val="Arial"/>
      <family val="2"/>
      <charset val="1"/>
    </font>
    <font>
      <i/>
      <sz val="8"/>
      <color rgb="FFFF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i/>
      <sz val="8"/>
      <color rgb="FF00B0F0"/>
      <name val="Arial"/>
      <family val="2"/>
      <charset val="1"/>
    </font>
    <font>
      <sz val="11"/>
      <color rgb="FFC00000"/>
      <name val="Calibri"/>
      <family val="2"/>
      <charset val="1"/>
    </font>
    <font>
      <sz val="11"/>
      <name val="Calibri"/>
      <family val="2"/>
      <charset val="1"/>
    </font>
    <font>
      <b/>
      <sz val="14"/>
      <name val="Calibri"/>
      <family val="2"/>
      <charset val="1"/>
    </font>
    <font>
      <b/>
      <sz val="9"/>
      <name val="Arial"/>
      <family val="2"/>
    </font>
    <font>
      <sz val="8"/>
      <color rgb="FF000000"/>
      <name val="Calibri"/>
      <family val="2"/>
      <charset val="1"/>
    </font>
    <font>
      <b/>
      <sz val="9"/>
      <name val="Arial"/>
      <family val="2"/>
      <charset val="1"/>
    </font>
    <font>
      <sz val="8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24" fillId="0" borderId="0"/>
  </cellStyleXfs>
  <cellXfs count="203">
    <xf numFmtId="0" fontId="0" fillId="0" borderId="0" xfId="0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3" fontId="3" fillId="0" borderId="0" xfId="0" applyNumberFormat="1" applyFont="1"/>
    <xf numFmtId="3" fontId="4" fillId="0" borderId="0" xfId="0" applyNumberFormat="1" applyFont="1" applyAlignment="1">
      <alignment vertical="center"/>
    </xf>
    <xf numFmtId="3" fontId="5" fillId="2" borderId="0" xfId="0" applyNumberFormat="1" applyFont="1" applyFill="1" applyAlignment="1">
      <alignment horizontal="center"/>
    </xf>
    <xf numFmtId="3" fontId="6" fillId="0" borderId="0" xfId="0" applyNumberFormat="1" applyFont="1"/>
    <xf numFmtId="3" fontId="5" fillId="2" borderId="4" xfId="0" applyNumberFormat="1" applyFont="1" applyFill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3" fontId="7" fillId="3" borderId="1" xfId="0" applyNumberFormat="1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 applyProtection="1">
      <alignment vertical="center"/>
      <protection locked="0"/>
    </xf>
    <xf numFmtId="4" fontId="7" fillId="3" borderId="5" xfId="0" applyNumberFormat="1" applyFont="1" applyFill="1" applyBorder="1" applyAlignment="1">
      <alignment horizontal="right" vertical="center"/>
    </xf>
    <xf numFmtId="3" fontId="7" fillId="2" borderId="6" xfId="0" applyNumberFormat="1" applyFont="1" applyFill="1" applyBorder="1" applyAlignment="1">
      <alignment vertical="center"/>
    </xf>
    <xf numFmtId="3" fontId="7" fillId="2" borderId="0" xfId="0" applyNumberFormat="1" applyFont="1" applyFill="1" applyAlignment="1">
      <alignment horizontal="center" vertical="center"/>
    </xf>
    <xf numFmtId="3" fontId="7" fillId="2" borderId="7" xfId="0" applyNumberFormat="1" applyFont="1" applyFill="1" applyBorder="1" applyAlignment="1">
      <alignment vertical="center"/>
    </xf>
    <xf numFmtId="3" fontId="7" fillId="2" borderId="8" xfId="0" applyNumberFormat="1" applyFont="1" applyFill="1" applyBorder="1" applyAlignment="1">
      <alignment vertical="center"/>
    </xf>
    <xf numFmtId="3" fontId="7" fillId="2" borderId="8" xfId="0" applyNumberFormat="1" applyFont="1" applyFill="1" applyBorder="1" applyAlignment="1" applyProtection="1">
      <alignment vertical="center"/>
      <protection locked="0"/>
    </xf>
    <xf numFmtId="4" fontId="7" fillId="2" borderId="1" xfId="0" applyNumberFormat="1" applyFont="1" applyFill="1" applyBorder="1" applyAlignment="1" applyProtection="1">
      <alignment horizontal="right" vertical="center"/>
      <protection locked="0"/>
    </xf>
    <xf numFmtId="3" fontId="8" fillId="2" borderId="7" xfId="0" applyNumberFormat="1" applyFont="1" applyFill="1" applyBorder="1" applyAlignment="1">
      <alignment vertical="center"/>
    </xf>
    <xf numFmtId="3" fontId="8" fillId="2" borderId="7" xfId="0" applyNumberFormat="1" applyFont="1" applyFill="1" applyBorder="1" applyAlignment="1" applyProtection="1">
      <alignment vertical="center"/>
      <protection locked="0"/>
    </xf>
    <xf numFmtId="3" fontId="8" fillId="2" borderId="6" xfId="0" applyNumberFormat="1" applyFont="1" applyFill="1" applyBorder="1" applyAlignment="1">
      <alignment vertical="center"/>
    </xf>
    <xf numFmtId="3" fontId="7" fillId="2" borderId="0" xfId="0" applyNumberFormat="1" applyFont="1" applyFill="1" applyAlignment="1">
      <alignment vertical="center"/>
    </xf>
    <xf numFmtId="4" fontId="8" fillId="2" borderId="1" xfId="0" applyNumberFormat="1" applyFont="1" applyFill="1" applyBorder="1" applyAlignment="1" applyProtection="1">
      <alignment horizontal="right" vertical="center"/>
      <protection locked="0"/>
    </xf>
    <xf numFmtId="3" fontId="9" fillId="0" borderId="0" xfId="0" applyNumberFormat="1" applyFont="1" applyAlignment="1">
      <alignment horizontal="center"/>
    </xf>
    <xf numFmtId="3" fontId="7" fillId="2" borderId="7" xfId="0" applyNumberFormat="1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 applyProtection="1">
      <alignment horizontal="center" vertical="center"/>
      <protection locked="0"/>
    </xf>
    <xf numFmtId="3" fontId="7" fillId="2" borderId="7" xfId="0" applyNumberFormat="1" applyFont="1" applyFill="1" applyBorder="1" applyAlignment="1" applyProtection="1">
      <alignment vertical="center"/>
      <protection locked="0"/>
    </xf>
    <xf numFmtId="4" fontId="7" fillId="2" borderId="5" xfId="0" applyNumberFormat="1" applyFont="1" applyFill="1" applyBorder="1" applyAlignment="1" applyProtection="1">
      <alignment horizontal="right" vertical="center"/>
      <protection locked="0"/>
    </xf>
    <xf numFmtId="3" fontId="8" fillId="2" borderId="6" xfId="0" applyNumberFormat="1" applyFont="1" applyFill="1" applyBorder="1" applyAlignment="1">
      <alignment horizontal="center" vertical="center"/>
    </xf>
    <xf numFmtId="3" fontId="2" fillId="2" borderId="0" xfId="0" applyNumberFormat="1" applyFont="1" applyFill="1"/>
    <xf numFmtId="3" fontId="9" fillId="0" borderId="0" xfId="0" applyNumberFormat="1" applyFont="1"/>
    <xf numFmtId="3" fontId="7" fillId="2" borderId="9" xfId="0" applyNumberFormat="1" applyFont="1" applyFill="1" applyBorder="1" applyAlignment="1">
      <alignment vertical="center"/>
    </xf>
    <xf numFmtId="3" fontId="7" fillId="2" borderId="10" xfId="0" applyNumberFormat="1" applyFont="1" applyFill="1" applyBorder="1" applyAlignment="1">
      <alignment horizontal="center" vertical="center"/>
    </xf>
    <xf numFmtId="3" fontId="7" fillId="2" borderId="4" xfId="0" applyNumberFormat="1" applyFont="1" applyFill="1" applyBorder="1" applyAlignment="1">
      <alignment vertical="center"/>
    </xf>
    <xf numFmtId="3" fontId="7" fillId="2" borderId="4" xfId="0" applyNumberFormat="1" applyFont="1" applyFill="1" applyBorder="1" applyAlignment="1" applyProtection="1">
      <alignment vertical="center"/>
      <protection locked="0"/>
    </xf>
    <xf numFmtId="3" fontId="9" fillId="2" borderId="0" xfId="0" applyNumberFormat="1" applyFont="1" applyFill="1"/>
    <xf numFmtId="3" fontId="7" fillId="3" borderId="5" xfId="0" applyNumberFormat="1" applyFont="1" applyFill="1" applyBorder="1" applyAlignment="1" applyProtection="1">
      <alignment horizontal="center" vertical="center"/>
      <protection locked="0"/>
    </xf>
    <xf numFmtId="4" fontId="7" fillId="3" borderId="1" xfId="0" applyNumberFormat="1" applyFont="1" applyFill="1" applyBorder="1" applyAlignment="1">
      <alignment horizontal="right" vertical="center"/>
    </xf>
    <xf numFmtId="3" fontId="10" fillId="0" borderId="0" xfId="0" applyNumberFormat="1" applyFont="1"/>
    <xf numFmtId="3" fontId="10" fillId="0" borderId="0" xfId="0" applyNumberFormat="1" applyFont="1" applyAlignment="1">
      <alignment vertical="center"/>
    </xf>
    <xf numFmtId="3" fontId="5" fillId="2" borderId="1" xfId="0" applyNumberFormat="1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vertical="center"/>
    </xf>
    <xf numFmtId="3" fontId="7" fillId="3" borderId="2" xfId="0" applyNumberFormat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 applyProtection="1">
      <alignment vertical="center"/>
      <protection locked="0"/>
    </xf>
    <xf numFmtId="4" fontId="11" fillId="3" borderId="1" xfId="0" applyNumberFormat="1" applyFont="1" applyFill="1" applyBorder="1" applyAlignment="1">
      <alignment horizontal="right" vertical="center"/>
    </xf>
    <xf numFmtId="3" fontId="7" fillId="0" borderId="12" xfId="0" applyNumberFormat="1" applyFont="1" applyBorder="1" applyAlignment="1">
      <alignment vertical="center"/>
    </xf>
    <xf numFmtId="3" fontId="7" fillId="0" borderId="7" xfId="0" applyNumberFormat="1" applyFont="1" applyBorder="1" applyAlignment="1">
      <alignment vertical="center"/>
    </xf>
    <xf numFmtId="3" fontId="7" fillId="0" borderId="13" xfId="0" applyNumberFormat="1" applyFont="1" applyBorder="1" applyAlignment="1">
      <alignment vertical="center"/>
    </xf>
    <xf numFmtId="3" fontId="10" fillId="0" borderId="7" xfId="0" applyNumberFormat="1" applyFont="1" applyBorder="1" applyAlignment="1">
      <alignment vertical="center"/>
    </xf>
    <xf numFmtId="3" fontId="7" fillId="0" borderId="7" xfId="0" applyNumberFormat="1" applyFont="1" applyBorder="1" applyAlignment="1" applyProtection="1">
      <alignment vertical="center"/>
      <protection locked="0"/>
    </xf>
    <xf numFmtId="4" fontId="11" fillId="0" borderId="1" xfId="0" applyNumberFormat="1" applyFont="1" applyBorder="1" applyAlignment="1">
      <alignment horizontal="right" vertical="center"/>
    </xf>
    <xf numFmtId="3" fontId="1" fillId="0" borderId="0" xfId="0" applyNumberFormat="1" applyFont="1"/>
    <xf numFmtId="3" fontId="12" fillId="3" borderId="14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vertical="center"/>
    </xf>
    <xf numFmtId="3" fontId="8" fillId="3" borderId="5" xfId="0" applyNumberFormat="1" applyFont="1" applyFill="1" applyBorder="1" applyAlignment="1" applyProtection="1">
      <alignment vertical="center"/>
      <protection locked="0"/>
    </xf>
    <xf numFmtId="3" fontId="13" fillId="2" borderId="6" xfId="0" applyNumberFormat="1" applyFont="1" applyFill="1" applyBorder="1" applyAlignment="1">
      <alignment vertical="center"/>
    </xf>
    <xf numFmtId="3" fontId="11" fillId="2" borderId="0" xfId="0" applyNumberFormat="1" applyFont="1" applyFill="1" applyAlignment="1">
      <alignment vertical="center"/>
    </xf>
    <xf numFmtId="3" fontId="11" fillId="2" borderId="7" xfId="0" applyNumberFormat="1" applyFont="1" applyFill="1" applyBorder="1" applyAlignment="1">
      <alignment vertical="center"/>
    </xf>
    <xf numFmtId="3" fontId="11" fillId="2" borderId="7" xfId="0" applyNumberFormat="1" applyFont="1" applyFill="1" applyBorder="1" applyAlignment="1" applyProtection="1">
      <alignment vertical="center"/>
      <protection locked="0"/>
    </xf>
    <xf numFmtId="0" fontId="14" fillId="0" borderId="0" xfId="0" applyFont="1" applyAlignment="1">
      <alignment vertical="top" wrapText="1"/>
    </xf>
    <xf numFmtId="0" fontId="13" fillId="0" borderId="0" xfId="0" applyFont="1" applyAlignment="1">
      <alignment horizontal="right"/>
    </xf>
    <xf numFmtId="4" fontId="13" fillId="0" borderId="0" xfId="0" applyNumberFormat="1" applyFont="1"/>
    <xf numFmtId="0" fontId="15" fillId="2" borderId="12" xfId="0" applyFont="1" applyFill="1" applyBorder="1" applyAlignment="1">
      <alignment vertical="center"/>
    </xf>
    <xf numFmtId="0" fontId="15" fillId="2" borderId="13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1" xfId="0" applyFont="1" applyFill="1" applyBorder="1" applyAlignment="1" applyProtection="1">
      <alignment vertical="center"/>
      <protection locked="0"/>
    </xf>
    <xf numFmtId="4" fontId="11" fillId="0" borderId="1" xfId="0" applyNumberFormat="1" applyFont="1" applyBorder="1" applyAlignment="1" applyProtection="1">
      <alignment vertical="center"/>
      <protection locked="0"/>
    </xf>
    <xf numFmtId="0" fontId="11" fillId="2" borderId="6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1" fillId="2" borderId="1" xfId="0" applyFont="1" applyFill="1" applyBorder="1" applyAlignment="1" applyProtection="1">
      <alignment vertical="center" wrapText="1"/>
      <protection locked="0"/>
    </xf>
    <xf numFmtId="4" fontId="11" fillId="0" borderId="1" xfId="0" applyNumberFormat="1" applyFont="1" applyBorder="1" applyAlignment="1">
      <alignment vertical="center"/>
    </xf>
    <xf numFmtId="0" fontId="16" fillId="2" borderId="0" xfId="0" applyFont="1" applyFill="1" applyAlignment="1">
      <alignment vertical="center" wrapText="1"/>
    </xf>
    <xf numFmtId="0" fontId="16" fillId="2" borderId="0" xfId="0" applyFont="1" applyFill="1" applyAlignment="1">
      <alignment vertical="center"/>
    </xf>
    <xf numFmtId="4" fontId="16" fillId="0" borderId="1" xfId="0" applyNumberFormat="1" applyFont="1" applyBorder="1" applyAlignment="1" applyProtection="1">
      <alignment vertical="center"/>
      <protection locked="0"/>
    </xf>
    <xf numFmtId="0" fontId="16" fillId="2" borderId="0" xfId="0" applyFont="1" applyFill="1" applyAlignment="1">
      <alignment horizontal="left" vertical="center"/>
    </xf>
    <xf numFmtId="0" fontId="16" fillId="2" borderId="1" xfId="0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6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3" fontId="16" fillId="0" borderId="0" xfId="0" applyNumberFormat="1" applyFont="1" applyAlignment="1">
      <alignment vertical="center"/>
    </xf>
    <xf numFmtId="3" fontId="16" fillId="0" borderId="1" xfId="0" applyNumberFormat="1" applyFont="1" applyBorder="1" applyAlignment="1" applyProtection="1">
      <alignment vertical="center"/>
      <protection locked="0"/>
    </xf>
    <xf numFmtId="0" fontId="11" fillId="3" borderId="11" xfId="0" applyFont="1" applyFill="1" applyBorder="1" applyAlignment="1">
      <alignment vertical="center"/>
    </xf>
    <xf numFmtId="0" fontId="11" fillId="3" borderId="14" xfId="0" applyFont="1" applyFill="1" applyBorder="1" applyAlignment="1">
      <alignment vertical="center"/>
    </xf>
    <xf numFmtId="0" fontId="16" fillId="3" borderId="14" xfId="0" applyFont="1" applyFill="1" applyBorder="1" applyAlignment="1">
      <alignment vertical="center"/>
    </xf>
    <xf numFmtId="0" fontId="16" fillId="3" borderId="1" xfId="0" applyFont="1" applyFill="1" applyBorder="1" applyAlignment="1" applyProtection="1">
      <alignment vertical="center"/>
      <protection locked="0"/>
    </xf>
    <xf numFmtId="4" fontId="11" fillId="3" borderId="1" xfId="0" applyNumberFormat="1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0" fontId="11" fillId="2" borderId="14" xfId="0" applyFont="1" applyFill="1" applyBorder="1" applyAlignment="1">
      <alignment vertical="center"/>
    </xf>
    <xf numFmtId="0" fontId="16" fillId="2" borderId="14" xfId="0" applyFont="1" applyFill="1" applyBorder="1" applyAlignment="1">
      <alignment vertical="center"/>
    </xf>
    <xf numFmtId="4" fontId="11" fillId="2" borderId="1" xfId="0" applyNumberFormat="1" applyFont="1" applyFill="1" applyBorder="1" applyAlignment="1">
      <alignment vertical="center"/>
    </xf>
    <xf numFmtId="0" fontId="16" fillId="3" borderId="5" xfId="0" applyFont="1" applyFill="1" applyBorder="1" applyAlignment="1">
      <alignment vertical="center"/>
    </xf>
    <xf numFmtId="0" fontId="16" fillId="2" borderId="2" xfId="0" applyFont="1" applyFill="1" applyBorder="1" applyAlignment="1" applyProtection="1">
      <alignment vertical="center"/>
      <protection locked="0"/>
    </xf>
    <xf numFmtId="4" fontId="11" fillId="0" borderId="2" xfId="0" applyNumberFormat="1" applyFont="1" applyBorder="1" applyAlignment="1" applyProtection="1">
      <alignment vertical="center"/>
      <protection locked="0"/>
    </xf>
    <xf numFmtId="0" fontId="15" fillId="3" borderId="15" xfId="0" applyFont="1" applyFill="1" applyBorder="1" applyAlignment="1">
      <alignment vertical="center"/>
    </xf>
    <xf numFmtId="0" fontId="15" fillId="3" borderId="16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7" xfId="0" applyFont="1" applyFill="1" applyBorder="1" applyAlignment="1">
      <alignment vertical="center"/>
    </xf>
    <xf numFmtId="0" fontId="1" fillId="3" borderId="17" xfId="0" applyFont="1" applyFill="1" applyBorder="1" applyAlignment="1" applyProtection="1">
      <alignment vertical="center"/>
      <protection locked="0"/>
    </xf>
    <xf numFmtId="4" fontId="15" fillId="3" borderId="18" xfId="0" applyNumberFormat="1" applyFont="1" applyFill="1" applyBorder="1" applyAlignment="1">
      <alignment vertical="center"/>
    </xf>
    <xf numFmtId="4" fontId="15" fillId="3" borderId="19" xfId="0" applyNumberFormat="1" applyFont="1" applyFill="1" applyBorder="1" applyAlignment="1">
      <alignment vertical="center"/>
    </xf>
    <xf numFmtId="0" fontId="17" fillId="0" borderId="0" xfId="0" applyFont="1"/>
    <xf numFmtId="0" fontId="24" fillId="0" borderId="0" xfId="2"/>
    <xf numFmtId="0" fontId="18" fillId="0" borderId="0" xfId="2" applyFont="1" applyAlignment="1">
      <alignment vertical="center"/>
    </xf>
    <xf numFmtId="0" fontId="19" fillId="0" borderId="21" xfId="2" applyFont="1" applyBorder="1" applyProtection="1">
      <protection locked="0"/>
    </xf>
    <xf numFmtId="0" fontId="19" fillId="0" borderId="21" xfId="2" applyFont="1" applyBorder="1" applyAlignment="1">
      <alignment horizontal="center"/>
    </xf>
    <xf numFmtId="0" fontId="24" fillId="0" borderId="0" xfId="2" applyAlignment="1">
      <alignment vertical="center" wrapText="1"/>
    </xf>
    <xf numFmtId="0" fontId="20" fillId="0" borderId="22" xfId="2" applyFont="1" applyBorder="1" applyAlignment="1">
      <alignment horizontal="center" vertical="center" wrapText="1"/>
    </xf>
    <xf numFmtId="0" fontId="20" fillId="2" borderId="18" xfId="2" applyFont="1" applyFill="1" applyBorder="1" applyAlignment="1">
      <alignment horizontal="center" vertical="center"/>
    </xf>
    <xf numFmtId="0" fontId="20" fillId="2" borderId="18" xfId="2" applyFont="1" applyFill="1" applyBorder="1" applyAlignment="1">
      <alignment horizontal="center" vertical="center" wrapText="1"/>
    </xf>
    <xf numFmtId="0" fontId="20" fillId="0" borderId="23" xfId="2" applyFont="1" applyBorder="1" applyAlignment="1">
      <alignment horizontal="center" vertical="center" wrapText="1"/>
    </xf>
    <xf numFmtId="0" fontId="20" fillId="0" borderId="19" xfId="2" applyFont="1" applyBorder="1" applyAlignment="1">
      <alignment horizontal="center" vertical="center" wrapText="1"/>
    </xf>
    <xf numFmtId="0" fontId="0" fillId="0" borderId="0" xfId="2" applyFont="1"/>
    <xf numFmtId="0" fontId="24" fillId="0" borderId="1" xfId="2" applyBorder="1" applyProtection="1">
      <protection locked="0"/>
    </xf>
    <xf numFmtId="0" fontId="0" fillId="2" borderId="1" xfId="2" applyFont="1" applyFill="1" applyBorder="1" applyProtection="1">
      <protection locked="0"/>
    </xf>
    <xf numFmtId="0" fontId="24" fillId="2" borderId="1" xfId="2" applyFill="1" applyBorder="1" applyProtection="1">
      <protection locked="0"/>
    </xf>
    <xf numFmtId="0" fontId="24" fillId="0" borderId="11" xfId="2" applyBorder="1" applyProtection="1">
      <protection locked="0"/>
    </xf>
    <xf numFmtId="4" fontId="24" fillId="0" borderId="11" xfId="2" applyNumberFormat="1" applyBorder="1" applyProtection="1">
      <protection locked="0"/>
    </xf>
    <xf numFmtId="4" fontId="24" fillId="0" borderId="24" xfId="2" applyNumberFormat="1" applyBorder="1" applyProtection="1">
      <protection locked="0"/>
    </xf>
    <xf numFmtId="0" fontId="24" fillId="0" borderId="2" xfId="2" applyBorder="1" applyProtection="1">
      <protection locked="0"/>
    </xf>
    <xf numFmtId="0" fontId="0" fillId="2" borderId="2" xfId="2" applyFont="1" applyFill="1" applyBorder="1" applyProtection="1">
      <protection locked="0"/>
    </xf>
    <xf numFmtId="0" fontId="24" fillId="2" borderId="2" xfId="2" applyFill="1" applyBorder="1" applyProtection="1">
      <protection locked="0"/>
    </xf>
    <xf numFmtId="0" fontId="24" fillId="0" borderId="12" xfId="2" applyBorder="1" applyProtection="1">
      <protection locked="0"/>
    </xf>
    <xf numFmtId="4" fontId="24" fillId="0" borderId="12" xfId="2" applyNumberFormat="1" applyBorder="1" applyProtection="1">
      <protection locked="0"/>
    </xf>
    <xf numFmtId="4" fontId="24" fillId="0" borderId="25" xfId="2" applyNumberFormat="1" applyBorder="1" applyProtection="1">
      <protection locked="0"/>
    </xf>
    <xf numFmtId="0" fontId="19" fillId="0" borderId="16" xfId="2" applyFont="1" applyBorder="1" applyAlignment="1">
      <alignment horizontal="center"/>
    </xf>
    <xf numFmtId="4" fontId="20" fillId="0" borderId="23" xfId="2" applyNumberFormat="1" applyFont="1" applyBorder="1"/>
    <xf numFmtId="4" fontId="20" fillId="0" borderId="19" xfId="2" applyNumberFormat="1" applyFont="1" applyBorder="1"/>
    <xf numFmtId="0" fontId="21" fillId="0" borderId="0" xfId="2" applyFont="1"/>
    <xf numFmtId="0" fontId="22" fillId="0" borderId="0" xfId="2" applyFont="1" applyAlignment="1">
      <alignment horizontal="center" wrapText="1"/>
    </xf>
    <xf numFmtId="0" fontId="22" fillId="0" borderId="0" xfId="2" applyFont="1" applyAlignment="1">
      <alignment wrapText="1"/>
    </xf>
    <xf numFmtId="0" fontId="22" fillId="0" borderId="0" xfId="2" applyFont="1" applyAlignment="1">
      <alignment horizontal="center"/>
    </xf>
    <xf numFmtId="0" fontId="19" fillId="0" borderId="15" xfId="2" applyFont="1" applyBorder="1"/>
    <xf numFmtId="0" fontId="19" fillId="0" borderId="26" xfId="2" applyFont="1" applyBorder="1" applyProtection="1">
      <protection locked="0"/>
    </xf>
    <xf numFmtId="0" fontId="19" fillId="0" borderId="0" xfId="2" applyFont="1" applyProtection="1">
      <protection locked="0"/>
    </xf>
    <xf numFmtId="0" fontId="20" fillId="0" borderId="31" xfId="2" applyFont="1" applyBorder="1" applyAlignment="1">
      <alignment horizontal="center" vertical="center" wrapText="1"/>
    </xf>
    <xf numFmtId="0" fontId="20" fillId="2" borderId="28" xfId="2" applyFont="1" applyFill="1" applyBorder="1" applyAlignment="1">
      <alignment horizontal="center" vertical="center" wrapText="1"/>
    </xf>
    <xf numFmtId="0" fontId="20" fillId="0" borderId="28" xfId="2" applyFont="1" applyBorder="1" applyAlignment="1">
      <alignment horizontal="center" vertical="center" wrapText="1"/>
    </xf>
    <xf numFmtId="0" fontId="20" fillId="0" borderId="18" xfId="2" applyFont="1" applyBorder="1" applyAlignment="1">
      <alignment horizontal="center" vertical="center" wrapText="1"/>
    </xf>
    <xf numFmtId="0" fontId="20" fillId="0" borderId="27" xfId="2" applyFont="1" applyBorder="1" applyAlignment="1">
      <alignment horizontal="center" vertical="center" wrapText="1"/>
    </xf>
    <xf numFmtId="0" fontId="20" fillId="0" borderId="32" xfId="2" applyFont="1" applyBorder="1" applyAlignment="1">
      <alignment horizontal="center" vertical="center" wrapText="1"/>
    </xf>
    <xf numFmtId="0" fontId="24" fillId="0" borderId="0" xfId="2" applyAlignment="1">
      <alignment wrapText="1"/>
    </xf>
    <xf numFmtId="0" fontId="24" fillId="0" borderId="29" xfId="2" applyBorder="1" applyProtection="1">
      <protection locked="0"/>
    </xf>
    <xf numFmtId="4" fontId="24" fillId="0" borderId="1" xfId="2" applyNumberFormat="1" applyBorder="1" applyProtection="1">
      <protection locked="0"/>
    </xf>
    <xf numFmtId="164" fontId="24" fillId="0" borderId="1" xfId="2" applyNumberFormat="1" applyBorder="1" applyProtection="1">
      <protection locked="0"/>
    </xf>
    <xf numFmtId="165" fontId="24" fillId="0" borderId="1" xfId="2" applyNumberFormat="1" applyBorder="1" applyProtection="1">
      <protection locked="0"/>
    </xf>
    <xf numFmtId="2" fontId="24" fillId="0" borderId="11" xfId="2" applyNumberFormat="1" applyBorder="1" applyProtection="1">
      <protection locked="0"/>
    </xf>
    <xf numFmtId="0" fontId="24" fillId="0" borderId="0" xfId="2" applyAlignment="1">
      <alignment horizontal="center"/>
    </xf>
    <xf numFmtId="0" fontId="24" fillId="0" borderId="30" xfId="2" applyBorder="1" applyProtection="1">
      <protection locked="0"/>
    </xf>
    <xf numFmtId="4" fontId="24" fillId="0" borderId="2" xfId="2" applyNumberFormat="1" applyBorder="1" applyProtection="1">
      <protection locked="0"/>
    </xf>
    <xf numFmtId="164" fontId="24" fillId="0" borderId="2" xfId="2" applyNumberFormat="1" applyBorder="1" applyProtection="1">
      <protection locked="0"/>
    </xf>
    <xf numFmtId="165" fontId="24" fillId="0" borderId="2" xfId="2" applyNumberFormat="1" applyBorder="1" applyProtection="1">
      <protection locked="0"/>
    </xf>
    <xf numFmtId="4" fontId="23" fillId="0" borderId="18" xfId="2" applyNumberFormat="1" applyFont="1" applyBorder="1"/>
    <xf numFmtId="4" fontId="23" fillId="0" borderId="26" xfId="2" applyNumberFormat="1" applyFont="1" applyBorder="1"/>
    <xf numFmtId="0" fontId="25" fillId="0" borderId="0" xfId="0" applyFont="1"/>
    <xf numFmtId="0" fontId="25" fillId="4" borderId="0" xfId="0" applyFont="1" applyFill="1"/>
    <xf numFmtId="0" fontId="27" fillId="0" borderId="0" xfId="0" applyFont="1"/>
    <xf numFmtId="0" fontId="0" fillId="4" borderId="0" xfId="0" applyFill="1"/>
    <xf numFmtId="0" fontId="28" fillId="0" borderId="0" xfId="0" applyFont="1"/>
    <xf numFmtId="0" fontId="0" fillId="0" borderId="1" xfId="2" applyFont="1" applyBorder="1" applyProtection="1">
      <protection locked="0"/>
    </xf>
    <xf numFmtId="164" fontId="0" fillId="0" borderId="1" xfId="2" applyNumberFormat="1" applyFont="1" applyBorder="1" applyProtection="1">
      <protection locked="0"/>
    </xf>
    <xf numFmtId="4" fontId="16" fillId="4" borderId="1" xfId="0" applyNumberFormat="1" applyFont="1" applyFill="1" applyBorder="1" applyAlignment="1" applyProtection="1">
      <alignment vertical="center"/>
      <protection locked="0"/>
    </xf>
    <xf numFmtId="0" fontId="31" fillId="0" borderId="0" xfId="0" applyFont="1" applyAlignment="1">
      <alignment wrapText="1"/>
    </xf>
    <xf numFmtId="0" fontId="31" fillId="0" borderId="0" xfId="0" applyFont="1"/>
    <xf numFmtId="3" fontId="13" fillId="0" borderId="0" xfId="0" applyNumberFormat="1" applyFont="1" applyAlignment="1">
      <alignment wrapText="1"/>
    </xf>
    <xf numFmtId="3" fontId="7" fillId="0" borderId="0" xfId="0" applyNumberFormat="1" applyFont="1" applyAlignment="1">
      <alignment vertical="center" wrapText="1"/>
    </xf>
    <xf numFmtId="3" fontId="7" fillId="2" borderId="0" xfId="0" applyNumberFormat="1" applyFont="1" applyFill="1" applyAlignment="1">
      <alignment horizontal="center" wrapText="1"/>
    </xf>
    <xf numFmtId="3" fontId="7" fillId="0" borderId="0" xfId="0" applyNumberFormat="1" applyFont="1" applyAlignment="1">
      <alignment wrapText="1"/>
    </xf>
    <xf numFmtId="4" fontId="13" fillId="0" borderId="0" xfId="0" applyNumberFormat="1" applyFont="1" applyAlignment="1">
      <alignment wrapText="1"/>
    </xf>
    <xf numFmtId="3" fontId="12" fillId="0" borderId="0" xfId="0" applyNumberFormat="1" applyFont="1" applyAlignment="1">
      <alignment horizontal="center" wrapText="1"/>
    </xf>
    <xf numFmtId="3" fontId="16" fillId="0" borderId="0" xfId="0" applyNumberFormat="1" applyFont="1" applyAlignment="1">
      <alignment wrapText="1"/>
    </xf>
    <xf numFmtId="3" fontId="33" fillId="0" borderId="0" xfId="0" applyNumberFormat="1" applyFont="1" applyAlignment="1">
      <alignment wrapText="1"/>
    </xf>
    <xf numFmtId="3" fontId="11" fillId="0" borderId="0" xfId="0" applyNumberFormat="1" applyFont="1" applyAlignment="1">
      <alignment wrapText="1"/>
    </xf>
    <xf numFmtId="3" fontId="8" fillId="0" borderId="0" xfId="0" applyNumberFormat="1" applyFont="1" applyAlignment="1">
      <alignment wrapText="1"/>
    </xf>
    <xf numFmtId="0" fontId="29" fillId="0" borderId="15" xfId="2" applyFont="1" applyBorder="1" applyAlignment="1">
      <alignment horizontal="right"/>
    </xf>
    <xf numFmtId="0" fontId="29" fillId="0" borderId="21" xfId="0" applyFont="1" applyBorder="1" applyProtection="1">
      <protection locked="0"/>
    </xf>
    <xf numFmtId="0" fontId="29" fillId="0" borderId="21" xfId="2" applyFont="1" applyBorder="1" applyAlignment="1">
      <alignment horizontal="center"/>
    </xf>
    <xf numFmtId="0" fontId="29" fillId="0" borderId="21" xfId="2" applyFont="1" applyBorder="1" applyAlignment="1" applyProtection="1">
      <alignment horizontal="center"/>
      <protection locked="0"/>
    </xf>
    <xf numFmtId="0" fontId="29" fillId="0" borderId="21" xfId="2" applyFont="1" applyBorder="1" applyAlignment="1" applyProtection="1">
      <alignment horizontal="right"/>
      <protection locked="0"/>
    </xf>
    <xf numFmtId="0" fontId="28" fillId="0" borderId="0" xfId="2" applyFont="1"/>
    <xf numFmtId="3" fontId="34" fillId="0" borderId="0" xfId="0" applyNumberFormat="1" applyFont="1"/>
    <xf numFmtId="4" fontId="25" fillId="4" borderId="0" xfId="0" applyNumberFormat="1" applyFont="1" applyFill="1"/>
    <xf numFmtId="3" fontId="5" fillId="2" borderId="11" xfId="0" applyNumberFormat="1" applyFont="1" applyFill="1" applyBorder="1" applyAlignment="1">
      <alignment horizontal="center" vertical="center"/>
    </xf>
    <xf numFmtId="3" fontId="7" fillId="0" borderId="4" xfId="0" applyNumberFormat="1" applyFont="1" applyBorder="1" applyAlignment="1">
      <alignment horizontal="left" vertical="center" wrapText="1"/>
    </xf>
    <xf numFmtId="3" fontId="7" fillId="3" borderId="1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justify" vertical="top" wrapText="1"/>
    </xf>
    <xf numFmtId="3" fontId="4" fillId="0" borderId="11" xfId="0" applyNumberFormat="1" applyFont="1" applyBorder="1" applyAlignment="1" applyProtection="1">
      <alignment horizontal="center" vertical="center" wrapText="1"/>
      <protection locked="0"/>
    </xf>
    <xf numFmtId="3" fontId="4" fillId="0" borderId="14" xfId="0" applyNumberFormat="1" applyFont="1" applyBorder="1" applyAlignment="1" applyProtection="1">
      <alignment horizontal="center" vertical="center" wrapText="1"/>
      <protection locked="0"/>
    </xf>
    <xf numFmtId="3" fontId="4" fillId="0" borderId="5" xfId="0" applyNumberFormat="1" applyFont="1" applyBorder="1" applyAlignment="1" applyProtection="1">
      <alignment horizontal="center" vertical="center" wrapText="1"/>
      <protection locked="0"/>
    </xf>
    <xf numFmtId="3" fontId="32" fillId="2" borderId="12" xfId="0" applyNumberFormat="1" applyFont="1" applyFill="1" applyBorder="1" applyAlignment="1">
      <alignment horizontal="center" wrapText="1"/>
    </xf>
    <xf numFmtId="3" fontId="32" fillId="2" borderId="13" xfId="0" applyNumberFormat="1" applyFont="1" applyFill="1" applyBorder="1" applyAlignment="1">
      <alignment horizontal="center" wrapText="1"/>
    </xf>
    <xf numFmtId="3" fontId="32" fillId="2" borderId="33" xfId="0" applyNumberFormat="1" applyFont="1" applyFill="1" applyBorder="1" applyAlignment="1">
      <alignment horizontal="center" wrapText="1"/>
    </xf>
    <xf numFmtId="3" fontId="5" fillId="2" borderId="3" xfId="0" applyNumberFormat="1" applyFont="1" applyFill="1" applyBorder="1" applyAlignment="1">
      <alignment horizontal="center"/>
    </xf>
    <xf numFmtId="3" fontId="5" fillId="2" borderId="3" xfId="0" applyNumberFormat="1" applyFont="1" applyFill="1" applyBorder="1" applyAlignment="1">
      <alignment horizontal="center" vertical="center"/>
    </xf>
    <xf numFmtId="3" fontId="30" fillId="2" borderId="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justify" vertical="top" wrapText="1"/>
    </xf>
    <xf numFmtId="0" fontId="18" fillId="0" borderId="20" xfId="2" applyFont="1" applyBorder="1" applyAlignment="1">
      <alignment horizontal="center" vertical="center"/>
    </xf>
    <xf numFmtId="0" fontId="20" fillId="0" borderId="20" xfId="2" applyFont="1" applyBorder="1" applyAlignment="1">
      <alignment horizontal="left" vertical="center" wrapText="1"/>
    </xf>
    <xf numFmtId="0" fontId="19" fillId="0" borderId="22" xfId="2" applyFont="1" applyBorder="1" applyAlignment="1">
      <alignment horizontal="center"/>
    </xf>
    <xf numFmtId="0" fontId="18" fillId="0" borderId="0" xfId="2" applyFont="1" applyAlignment="1">
      <alignment horizontal="center" vertical="center"/>
    </xf>
    <xf numFmtId="0" fontId="20" fillId="0" borderId="0" xfId="2" applyFont="1" applyAlignment="1">
      <alignment horizontal="left" vertical="center" wrapText="1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49"/>
  <sheetViews>
    <sheetView showGridLines="0" tabSelected="1" zoomScaleNormal="100" workbookViewId="0">
      <selection activeCell="I15" sqref="I15"/>
    </sheetView>
  </sheetViews>
  <sheetFormatPr baseColWidth="10" defaultColWidth="10.5703125" defaultRowHeight="15" x14ac:dyDescent="0.25"/>
  <cols>
    <col min="1" max="1" width="1.85546875" customWidth="1"/>
    <col min="2" max="4" width="1.7109375" customWidth="1"/>
    <col min="5" max="5" width="35.5703125" customWidth="1"/>
    <col min="6" max="6" width="13.7109375" customWidth="1"/>
    <col min="7" max="7" width="14.28515625" customWidth="1"/>
    <col min="8" max="8" width="14.140625" customWidth="1"/>
    <col min="9" max="9" width="46.140625" style="164" customWidth="1"/>
    <col min="10" max="10" width="2" customWidth="1"/>
    <col min="11" max="11" width="32.28515625" customWidth="1"/>
    <col min="12" max="12" width="12.7109375" customWidth="1"/>
    <col min="13" max="13" width="12.85546875" customWidth="1"/>
    <col min="16" max="16" width="3.5703125" customWidth="1"/>
    <col min="17" max="17" width="3.28515625" customWidth="1"/>
    <col min="18" max="18" width="3.7109375" customWidth="1"/>
    <col min="19" max="19" width="38.85546875" customWidth="1"/>
    <col min="20" max="20" width="15.7109375" customWidth="1"/>
    <col min="21" max="21" width="16.7109375" customWidth="1"/>
  </cols>
  <sheetData>
    <row r="1" spans="2:14" s="1" customFormat="1" ht="12.75" x14ac:dyDescent="0.2">
      <c r="C1" s="2"/>
      <c r="I1" s="166"/>
    </row>
    <row r="2" spans="2:14" s="3" customFormat="1" ht="42.75" customHeight="1" x14ac:dyDescent="0.2">
      <c r="B2" s="188" t="s">
        <v>171</v>
      </c>
      <c r="C2" s="189"/>
      <c r="D2" s="189"/>
      <c r="E2" s="189"/>
      <c r="F2" s="189"/>
      <c r="G2" s="189"/>
      <c r="H2" s="190"/>
      <c r="I2" s="167"/>
      <c r="J2" s="4"/>
      <c r="K2" s="4"/>
      <c r="L2" s="4"/>
      <c r="M2" s="4"/>
    </row>
    <row r="3" spans="2:14" s="3" customFormat="1" ht="27.75" customHeight="1" x14ac:dyDescent="0.2">
      <c r="B3" s="191" t="s">
        <v>170</v>
      </c>
      <c r="C3" s="192"/>
      <c r="D3" s="192"/>
      <c r="E3" s="192"/>
      <c r="F3" s="192"/>
      <c r="G3" s="192"/>
      <c r="H3" s="193"/>
      <c r="I3" s="168"/>
      <c r="J3" s="5"/>
      <c r="K3" s="5"/>
      <c r="L3" s="5"/>
      <c r="M3" s="5"/>
    </row>
    <row r="4" spans="2:14" s="3" customFormat="1" ht="12" customHeight="1" x14ac:dyDescent="0.2">
      <c r="B4" s="194" t="s">
        <v>0</v>
      </c>
      <c r="C4" s="194"/>
      <c r="D4" s="194"/>
      <c r="E4" s="194"/>
      <c r="F4" s="194"/>
      <c r="G4" s="194"/>
      <c r="H4" s="194"/>
      <c r="I4" s="168"/>
      <c r="J4" s="5"/>
      <c r="K4" s="5"/>
      <c r="L4" s="5"/>
      <c r="M4" s="5"/>
    </row>
    <row r="5" spans="2:14" s="6" customFormat="1" ht="12" customHeight="1" x14ac:dyDescent="0.25">
      <c r="B5" s="195" t="s">
        <v>1</v>
      </c>
      <c r="C5" s="195"/>
      <c r="D5" s="195"/>
      <c r="E5" s="195"/>
      <c r="F5" s="7" t="s">
        <v>2</v>
      </c>
      <c r="G5" s="8">
        <v>2023</v>
      </c>
      <c r="H5" s="9">
        <v>2022</v>
      </c>
      <c r="I5" s="169"/>
    </row>
    <row r="6" spans="2:14" s="1" customFormat="1" ht="10.9" customHeight="1" x14ac:dyDescent="0.2">
      <c r="B6" s="10" t="s">
        <v>3</v>
      </c>
      <c r="C6" s="11"/>
      <c r="D6" s="10"/>
      <c r="E6" s="10"/>
      <c r="F6" s="12"/>
      <c r="G6" s="13">
        <f>SUM(G7:G10)</f>
        <v>0</v>
      </c>
      <c r="H6" s="13">
        <f>SUM(H7+H8+H9+H10)</f>
        <v>0</v>
      </c>
      <c r="I6" s="170"/>
    </row>
    <row r="7" spans="2:14" s="1" customFormat="1" ht="10.9" customHeight="1" x14ac:dyDescent="0.2">
      <c r="B7" s="14"/>
      <c r="C7" s="15" t="s">
        <v>4</v>
      </c>
      <c r="D7" s="16" t="s">
        <v>5</v>
      </c>
      <c r="E7" s="17"/>
      <c r="F7" s="18"/>
      <c r="G7" s="19"/>
      <c r="H7" s="19"/>
      <c r="I7" s="166"/>
    </row>
    <row r="8" spans="2:14" s="1" customFormat="1" ht="10.9" customHeight="1" x14ac:dyDescent="0.2">
      <c r="B8" s="14"/>
      <c r="C8" s="15" t="s">
        <v>6</v>
      </c>
      <c r="D8" s="16" t="s">
        <v>7</v>
      </c>
      <c r="E8" s="20"/>
      <c r="F8" s="21"/>
      <c r="G8" s="19"/>
      <c r="H8" s="19"/>
      <c r="I8" s="166"/>
    </row>
    <row r="9" spans="2:14" s="1" customFormat="1" ht="10.9" customHeight="1" x14ac:dyDescent="0.2">
      <c r="B9" s="22"/>
      <c r="C9" s="15" t="s">
        <v>8</v>
      </c>
      <c r="D9" s="23" t="s">
        <v>9</v>
      </c>
      <c r="E9" s="20"/>
      <c r="F9" s="21"/>
      <c r="G9" s="24"/>
      <c r="H9" s="24"/>
      <c r="I9" s="166"/>
    </row>
    <row r="10" spans="2:14" s="25" customFormat="1" ht="10.9" customHeight="1" x14ac:dyDescent="0.2">
      <c r="B10" s="14"/>
      <c r="C10" s="15" t="s">
        <v>10</v>
      </c>
      <c r="D10" s="16" t="s">
        <v>11</v>
      </c>
      <c r="E10" s="26"/>
      <c r="F10" s="27"/>
      <c r="G10" s="19"/>
      <c r="H10" s="19"/>
      <c r="I10" s="171"/>
    </row>
    <row r="11" spans="2:14" s="1" customFormat="1" ht="10.9" customHeight="1" x14ac:dyDescent="0.2">
      <c r="B11" s="10" t="s">
        <v>12</v>
      </c>
      <c r="C11" s="11"/>
      <c r="D11" s="10"/>
      <c r="E11" s="10"/>
      <c r="F11" s="12"/>
      <c r="G11" s="13">
        <f>SUM(G12:G17)</f>
        <v>12916.02</v>
      </c>
      <c r="H11" s="13">
        <f>SUM(H12+H13+H14+H15+H16+H17)</f>
        <v>0</v>
      </c>
      <c r="I11" s="166"/>
    </row>
    <row r="12" spans="2:14" s="1" customFormat="1" ht="10.9" customHeight="1" x14ac:dyDescent="0.2">
      <c r="B12" s="14"/>
      <c r="C12" s="15" t="s">
        <v>4</v>
      </c>
      <c r="D12" s="23" t="s">
        <v>13</v>
      </c>
      <c r="E12" s="17"/>
      <c r="F12" s="28"/>
      <c r="G12" s="29"/>
      <c r="H12" s="29"/>
      <c r="I12" s="166"/>
    </row>
    <row r="13" spans="2:14" s="1" customFormat="1" ht="10.9" customHeight="1" x14ac:dyDescent="0.2">
      <c r="B13" s="22"/>
      <c r="C13" s="15" t="s">
        <v>6</v>
      </c>
      <c r="D13" s="23" t="s">
        <v>14</v>
      </c>
      <c r="E13" s="17"/>
      <c r="F13" s="28"/>
      <c r="G13" s="29"/>
      <c r="H13" s="29"/>
      <c r="I13" s="166"/>
    </row>
    <row r="14" spans="2:14" s="1" customFormat="1" ht="21.75" customHeight="1" x14ac:dyDescent="0.2">
      <c r="B14" s="14"/>
      <c r="C14" s="15" t="s">
        <v>8</v>
      </c>
      <c r="D14" s="16" t="s">
        <v>15</v>
      </c>
      <c r="E14" s="20"/>
      <c r="F14" s="21"/>
      <c r="G14" s="19">
        <f>(9905.44+2353.22)</f>
        <v>12258.66</v>
      </c>
      <c r="H14" s="19"/>
      <c r="I14" s="172"/>
      <c r="J14" s="53"/>
    </row>
    <row r="15" spans="2:14" s="1" customFormat="1" ht="10.9" customHeight="1" x14ac:dyDescent="0.2">
      <c r="B15" s="30"/>
      <c r="C15" s="15" t="s">
        <v>10</v>
      </c>
      <c r="D15" s="23" t="s">
        <v>16</v>
      </c>
      <c r="E15" s="20"/>
      <c r="F15" s="21"/>
      <c r="G15" s="29"/>
      <c r="H15" s="29"/>
      <c r="I15" s="172"/>
    </row>
    <row r="16" spans="2:14" s="1" customFormat="1" ht="10.9" customHeight="1" x14ac:dyDescent="0.2">
      <c r="B16" s="14"/>
      <c r="C16" s="15" t="s">
        <v>17</v>
      </c>
      <c r="D16" s="23" t="s">
        <v>18</v>
      </c>
      <c r="E16" s="20"/>
      <c r="F16" s="21"/>
      <c r="G16" s="29"/>
      <c r="H16" s="29"/>
      <c r="I16" s="172"/>
      <c r="N16" s="31"/>
    </row>
    <row r="17" spans="2:14" s="32" customFormat="1" ht="10.9" customHeight="1" x14ac:dyDescent="0.2">
      <c r="B17" s="33"/>
      <c r="C17" s="34" t="s">
        <v>19</v>
      </c>
      <c r="D17" s="35" t="s">
        <v>20</v>
      </c>
      <c r="E17" s="35"/>
      <c r="F17" s="36"/>
      <c r="G17" s="19">
        <f>657.36</f>
        <v>657.36</v>
      </c>
      <c r="H17" s="19"/>
      <c r="I17" s="173"/>
      <c r="N17" s="37"/>
    </row>
    <row r="18" spans="2:14" s="32" customFormat="1" ht="10.9" customHeight="1" x14ac:dyDescent="0.2">
      <c r="B18" s="186" t="s">
        <v>21</v>
      </c>
      <c r="C18" s="186"/>
      <c r="D18" s="186"/>
      <c r="E18" s="186"/>
      <c r="F18" s="38"/>
      <c r="G18" s="39">
        <f>SUM(G6+G11)</f>
        <v>12916.02</v>
      </c>
      <c r="H18" s="39">
        <f>SUM(H6+H11)</f>
        <v>0</v>
      </c>
      <c r="I18" s="174"/>
      <c r="N18" s="37"/>
    </row>
    <row r="19" spans="2:14" s="40" customFormat="1" ht="10.9" customHeight="1" x14ac:dyDescent="0.2">
      <c r="B19" s="41"/>
      <c r="C19" s="41"/>
      <c r="D19" s="41"/>
      <c r="E19" s="41"/>
      <c r="F19" s="41"/>
      <c r="G19" s="41"/>
      <c r="H19" s="41"/>
      <c r="I19" s="175"/>
    </row>
    <row r="20" spans="2:14" s="40" customFormat="1" ht="11.25" customHeight="1" x14ac:dyDescent="0.2">
      <c r="B20" s="184" t="s">
        <v>22</v>
      </c>
      <c r="C20" s="184"/>
      <c r="D20" s="184"/>
      <c r="E20" s="184"/>
      <c r="F20" s="42" t="s">
        <v>2</v>
      </c>
      <c r="G20" s="9">
        <v>2023</v>
      </c>
      <c r="H20" s="9">
        <v>2022</v>
      </c>
      <c r="I20" s="175"/>
    </row>
    <row r="21" spans="2:14" s="40" customFormat="1" ht="10.9" customHeight="1" x14ac:dyDescent="0.2">
      <c r="B21" s="43" t="s">
        <v>23</v>
      </c>
      <c r="C21" s="44"/>
      <c r="D21" s="43"/>
      <c r="E21" s="10"/>
      <c r="F21" s="45"/>
      <c r="G21" s="46">
        <f>SUM(G22+G25)</f>
        <v>8764.4900000000016</v>
      </c>
      <c r="H21" s="46">
        <f>H23+H24</f>
        <v>0</v>
      </c>
      <c r="I21" s="175"/>
    </row>
    <row r="22" spans="2:14" s="40" customFormat="1" ht="10.9" customHeight="1" x14ac:dyDescent="0.2">
      <c r="B22" s="47"/>
      <c r="C22" s="48" t="s">
        <v>24</v>
      </c>
      <c r="D22" s="49"/>
      <c r="E22" s="50"/>
      <c r="F22" s="51"/>
      <c r="G22" s="52">
        <f>SUM(G23+G24)</f>
        <v>-4353.0999999999985</v>
      </c>
      <c r="H22" s="52"/>
      <c r="I22" s="175"/>
    </row>
    <row r="23" spans="2:14" s="53" customFormat="1" ht="10.9" customHeight="1" x14ac:dyDescent="0.2">
      <c r="B23" s="14"/>
      <c r="C23" s="15" t="s">
        <v>4</v>
      </c>
      <c r="D23" s="16" t="s">
        <v>25</v>
      </c>
      <c r="E23" s="20"/>
      <c r="F23" s="21"/>
      <c r="G23" s="19"/>
      <c r="H23" s="19"/>
      <c r="I23" s="172"/>
    </row>
    <row r="24" spans="2:14" s="53" customFormat="1" ht="10.9" customHeight="1" x14ac:dyDescent="0.2">
      <c r="B24" s="22"/>
      <c r="C24" s="15" t="s">
        <v>6</v>
      </c>
      <c r="D24" s="16" t="s">
        <v>26</v>
      </c>
      <c r="E24" s="20"/>
      <c r="F24" s="21"/>
      <c r="G24" s="19">
        <f>'Cuenta de Resultados Abreviada'!G39</f>
        <v>-4353.0999999999985</v>
      </c>
      <c r="H24" s="19"/>
      <c r="I24" s="172"/>
    </row>
    <row r="25" spans="2:14" s="53" customFormat="1" ht="20.25" customHeight="1" x14ac:dyDescent="0.2">
      <c r="B25" s="22"/>
      <c r="C25" s="185" t="s">
        <v>27</v>
      </c>
      <c r="D25" s="185"/>
      <c r="E25" s="185"/>
      <c r="F25" s="21"/>
      <c r="G25" s="19">
        <f>(858.93+9905.44+2353.22)</f>
        <v>13117.59</v>
      </c>
      <c r="H25" s="19"/>
      <c r="I25" s="172"/>
    </row>
    <row r="26" spans="2:14" s="53" customFormat="1" ht="10.9" customHeight="1" x14ac:dyDescent="0.2">
      <c r="B26" s="10" t="s">
        <v>28</v>
      </c>
      <c r="C26" s="54"/>
      <c r="D26" s="54"/>
      <c r="E26" s="55"/>
      <c r="F26" s="56"/>
      <c r="G26" s="39">
        <f>SUM(G27+G28)</f>
        <v>4151.53</v>
      </c>
      <c r="H26" s="39">
        <f>SUM(H27+H28)</f>
        <v>0</v>
      </c>
      <c r="I26" s="172"/>
    </row>
    <row r="27" spans="2:14" s="53" customFormat="1" ht="10.9" customHeight="1" x14ac:dyDescent="0.2">
      <c r="B27" s="14"/>
      <c r="C27" s="15" t="s">
        <v>4</v>
      </c>
      <c r="D27" s="23" t="s">
        <v>29</v>
      </c>
      <c r="E27" s="20"/>
      <c r="F27" s="21"/>
      <c r="G27" s="19"/>
      <c r="H27" s="19"/>
      <c r="I27" s="172"/>
    </row>
    <row r="28" spans="2:14" s="53" customFormat="1" ht="33.75" customHeight="1" x14ac:dyDescent="0.2">
      <c r="B28" s="14"/>
      <c r="C28" s="15" t="s">
        <v>6</v>
      </c>
      <c r="D28" s="23" t="s">
        <v>30</v>
      </c>
      <c r="E28" s="20"/>
      <c r="F28" s="21"/>
      <c r="G28" s="19">
        <v>4151.53</v>
      </c>
      <c r="H28" s="19"/>
      <c r="I28" s="173"/>
    </row>
    <row r="29" spans="2:14" s="53" customFormat="1" ht="10.9" customHeight="1" x14ac:dyDescent="0.2">
      <c r="B29" s="10" t="s">
        <v>31</v>
      </c>
      <c r="C29" s="54"/>
      <c r="D29" s="54"/>
      <c r="E29" s="55"/>
      <c r="F29" s="56"/>
      <c r="G29" s="39">
        <f>SUM(G30+G31+G32+G33)</f>
        <v>0</v>
      </c>
      <c r="H29" s="39">
        <f>SUM(H30+H31+H32+H33)</f>
        <v>0</v>
      </c>
      <c r="I29" s="172"/>
    </row>
    <row r="30" spans="2:14" s="53" customFormat="1" ht="10.9" customHeight="1" x14ac:dyDescent="0.2">
      <c r="B30" s="57"/>
      <c r="C30" s="58" t="s">
        <v>4</v>
      </c>
      <c r="D30" s="58" t="s">
        <v>32</v>
      </c>
      <c r="E30" s="59"/>
      <c r="F30" s="60"/>
      <c r="G30" s="19"/>
      <c r="H30" s="19"/>
      <c r="I30" s="172"/>
    </row>
    <row r="31" spans="2:14" s="53" customFormat="1" ht="10.9" customHeight="1" x14ac:dyDescent="0.2">
      <c r="B31" s="14"/>
      <c r="C31" s="15" t="s">
        <v>6</v>
      </c>
      <c r="D31" s="16" t="s">
        <v>33</v>
      </c>
      <c r="E31" s="20"/>
      <c r="F31" s="21"/>
      <c r="G31" s="19"/>
      <c r="H31" s="19"/>
      <c r="I31" s="172"/>
    </row>
    <row r="32" spans="2:14" s="53" customFormat="1" ht="10.9" customHeight="1" x14ac:dyDescent="0.2">
      <c r="B32" s="22"/>
      <c r="C32" s="15" t="s">
        <v>8</v>
      </c>
      <c r="D32" s="16" t="s">
        <v>34</v>
      </c>
      <c r="E32" s="20"/>
      <c r="F32" s="21"/>
      <c r="G32" s="19"/>
      <c r="H32" s="19"/>
      <c r="I32" s="172"/>
    </row>
    <row r="33" spans="2:9" s="53" customFormat="1" ht="10.9" customHeight="1" x14ac:dyDescent="0.2">
      <c r="B33" s="22"/>
      <c r="C33" s="15" t="s">
        <v>10</v>
      </c>
      <c r="D33" s="23" t="s">
        <v>18</v>
      </c>
      <c r="E33" s="20"/>
      <c r="F33" s="21"/>
      <c r="G33" s="19"/>
      <c r="H33" s="19"/>
      <c r="I33" s="172"/>
    </row>
    <row r="34" spans="2:9" s="53" customFormat="1" ht="10.9" customHeight="1" x14ac:dyDescent="0.2">
      <c r="B34" s="186" t="s">
        <v>35</v>
      </c>
      <c r="C34" s="186"/>
      <c r="D34" s="186"/>
      <c r="E34" s="186"/>
      <c r="F34" s="38"/>
      <c r="G34" s="39">
        <f>SUM(G29+G26+G21)</f>
        <v>12916.02</v>
      </c>
      <c r="H34" s="39">
        <f>SUM(H29+H26+H21)</f>
        <v>0</v>
      </c>
      <c r="I34" s="172"/>
    </row>
    <row r="35" spans="2:9" s="53" customFormat="1" ht="12" customHeight="1" x14ac:dyDescent="0.2">
      <c r="I35" s="172"/>
    </row>
    <row r="36" spans="2:9" s="53" customFormat="1" ht="22.5" customHeight="1" x14ac:dyDescent="0.2">
      <c r="B36" s="187"/>
      <c r="C36" s="187"/>
      <c r="D36" s="187"/>
      <c r="E36" s="187"/>
      <c r="F36" s="187"/>
      <c r="G36" s="187"/>
      <c r="H36" s="61"/>
      <c r="I36" s="172"/>
    </row>
    <row r="37" spans="2:9" s="53" customFormat="1" ht="12" customHeight="1" x14ac:dyDescent="0.2">
      <c r="I37" s="172"/>
    </row>
    <row r="38" spans="2:9" s="53" customFormat="1" ht="12" customHeight="1" x14ac:dyDescent="0.2">
      <c r="E38" s="62"/>
      <c r="F38" s="62"/>
      <c r="G38" s="63"/>
      <c r="I38" s="172"/>
    </row>
    <row r="39" spans="2:9" s="53" customFormat="1" ht="12" customHeight="1" x14ac:dyDescent="0.2">
      <c r="I39" s="172"/>
    </row>
    <row r="40" spans="2:9" s="53" customFormat="1" ht="12" customHeight="1" x14ac:dyDescent="0.2">
      <c r="I40" s="172"/>
    </row>
    <row r="41" spans="2:9" s="53" customFormat="1" ht="12" customHeight="1" x14ac:dyDescent="0.2">
      <c r="I41" s="172"/>
    </row>
    <row r="42" spans="2:9" s="53" customFormat="1" ht="12" customHeight="1" x14ac:dyDescent="0.2">
      <c r="I42" s="172"/>
    </row>
    <row r="43" spans="2:9" s="53" customFormat="1" ht="12" customHeight="1" x14ac:dyDescent="0.2">
      <c r="I43" s="172"/>
    </row>
    <row r="44" spans="2:9" s="53" customFormat="1" ht="12" customHeight="1" x14ac:dyDescent="0.2">
      <c r="I44" s="172"/>
    </row>
    <row r="45" spans="2:9" s="53" customFormat="1" ht="12" customHeight="1" x14ac:dyDescent="0.2">
      <c r="I45" s="172"/>
    </row>
    <row r="46" spans="2:9" s="53" customFormat="1" ht="12" customHeight="1" x14ac:dyDescent="0.2">
      <c r="I46" s="172"/>
    </row>
    <row r="47" spans="2:9" s="53" customFormat="1" ht="12" customHeight="1" x14ac:dyDescent="0.2">
      <c r="I47" s="172"/>
    </row>
    <row r="48" spans="2:9" s="53" customFormat="1" ht="12" customHeight="1" x14ac:dyDescent="0.2">
      <c r="I48" s="172"/>
    </row>
    <row r="49" spans="3:9" s="1" customFormat="1" ht="12.75" x14ac:dyDescent="0.2">
      <c r="C49" s="2"/>
      <c r="I49" s="166"/>
    </row>
  </sheetData>
  <sheetProtection insertColumns="0" insertRows="0"/>
  <mergeCells count="9">
    <mergeCell ref="B20:E20"/>
    <mergeCell ref="C25:E25"/>
    <mergeCell ref="B34:E34"/>
    <mergeCell ref="B36:G36"/>
    <mergeCell ref="B2:H2"/>
    <mergeCell ref="B3:H3"/>
    <mergeCell ref="B4:H4"/>
    <mergeCell ref="B5:E5"/>
    <mergeCell ref="B18:E18"/>
  </mergeCells>
  <pageMargins left="0.7" right="0.7" top="0.75" bottom="0.75" header="0.51180555555555496" footer="0.51180555555555496"/>
  <pageSetup paperSize="9" firstPageNumber="0" orientation="landscape" horizontalDpi="300" verticalDpi="300" r:id="rId1"/>
  <ignoredErrors>
    <ignoredError sqref="G14 G17 G24:G2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43"/>
  <sheetViews>
    <sheetView showGridLines="0" zoomScaleNormal="100" workbookViewId="0">
      <selection activeCell="I10" sqref="I10"/>
    </sheetView>
  </sheetViews>
  <sheetFormatPr baseColWidth="10" defaultColWidth="10.5703125" defaultRowHeight="15" x14ac:dyDescent="0.25"/>
  <cols>
    <col min="1" max="1" width="3.28515625" customWidth="1"/>
    <col min="2" max="2" width="3.5703125" customWidth="1"/>
    <col min="3" max="3" width="3.28515625" customWidth="1"/>
    <col min="4" max="4" width="3.7109375" customWidth="1"/>
    <col min="5" max="5" width="46.28515625" customWidth="1"/>
    <col min="6" max="6" width="10.85546875" customWidth="1"/>
    <col min="7" max="7" width="11.7109375" customWidth="1"/>
    <col min="9" max="9" width="54.28515625" customWidth="1"/>
  </cols>
  <sheetData>
    <row r="1" spans="2:9" ht="9" customHeight="1" x14ac:dyDescent="0.25"/>
    <row r="2" spans="2:9" ht="30" customHeight="1" x14ac:dyDescent="0.25">
      <c r="B2" s="188" t="s">
        <v>171</v>
      </c>
      <c r="C2" s="189"/>
      <c r="D2" s="189"/>
      <c r="E2" s="189"/>
      <c r="F2" s="189"/>
      <c r="G2" s="189"/>
      <c r="H2" s="190"/>
    </row>
    <row r="3" spans="2:9" x14ac:dyDescent="0.25">
      <c r="B3" s="196" t="s">
        <v>169</v>
      </c>
      <c r="C3" s="196"/>
      <c r="D3" s="196"/>
      <c r="E3" s="196"/>
      <c r="F3" s="196"/>
      <c r="G3" s="196"/>
      <c r="H3" s="196"/>
    </row>
    <row r="4" spans="2:9" x14ac:dyDescent="0.25">
      <c r="B4" s="195" t="s">
        <v>0</v>
      </c>
      <c r="C4" s="195"/>
      <c r="D4" s="195"/>
      <c r="E4" s="195"/>
      <c r="F4" s="195"/>
      <c r="G4" s="195"/>
      <c r="H4" s="195"/>
    </row>
    <row r="5" spans="2:9" x14ac:dyDescent="0.25">
      <c r="B5" s="64"/>
      <c r="C5" s="65"/>
      <c r="D5" s="65"/>
      <c r="E5" s="65"/>
      <c r="F5" s="42" t="s">
        <v>2</v>
      </c>
      <c r="G5" s="8">
        <v>2023</v>
      </c>
      <c r="H5" s="9">
        <v>2022</v>
      </c>
    </row>
    <row r="6" spans="2:9" ht="10.9" customHeight="1" x14ac:dyDescent="0.25">
      <c r="B6" s="66"/>
      <c r="C6" s="67" t="s">
        <v>36</v>
      </c>
      <c r="D6" s="67" t="s">
        <v>37</v>
      </c>
      <c r="E6" s="67"/>
      <c r="F6" s="68"/>
      <c r="G6" s="69"/>
      <c r="H6" s="69"/>
    </row>
    <row r="7" spans="2:9" ht="12.75" customHeight="1" x14ac:dyDescent="0.25">
      <c r="B7" s="70"/>
      <c r="C7" s="71" t="s">
        <v>38</v>
      </c>
      <c r="D7" s="67" t="s">
        <v>39</v>
      </c>
      <c r="E7" s="71"/>
      <c r="F7" s="72"/>
      <c r="G7" s="73">
        <f>SUM(G9:G11)</f>
        <v>0</v>
      </c>
      <c r="H7" s="73">
        <f>SUM(H9:H11)</f>
        <v>0</v>
      </c>
      <c r="I7" s="159"/>
    </row>
    <row r="8" spans="2:9" ht="12" customHeight="1" x14ac:dyDescent="0.25">
      <c r="B8" s="70"/>
      <c r="C8" s="74" t="s">
        <v>40</v>
      </c>
      <c r="D8" s="75" t="s">
        <v>41</v>
      </c>
      <c r="E8" s="71"/>
      <c r="F8" s="72"/>
      <c r="G8" s="76"/>
      <c r="H8" s="76"/>
    </row>
    <row r="9" spans="2:9" ht="12" customHeight="1" x14ac:dyDescent="0.25">
      <c r="B9" s="70"/>
      <c r="C9" s="74" t="s">
        <v>42</v>
      </c>
      <c r="D9" s="77" t="s">
        <v>43</v>
      </c>
      <c r="E9" s="75"/>
      <c r="F9" s="78"/>
      <c r="G9" s="76"/>
      <c r="H9" s="76"/>
      <c r="I9" s="156"/>
    </row>
    <row r="10" spans="2:9" s="79" customFormat="1" ht="10.9" customHeight="1" x14ac:dyDescent="0.25">
      <c r="B10" s="80"/>
      <c r="C10" s="75" t="s">
        <v>44</v>
      </c>
      <c r="D10" s="77" t="s">
        <v>45</v>
      </c>
      <c r="E10" s="75"/>
      <c r="F10" s="78"/>
      <c r="G10" s="76"/>
      <c r="H10" s="76"/>
    </row>
    <row r="11" spans="2:9" ht="10.9" customHeight="1" x14ac:dyDescent="0.25">
      <c r="B11" s="80"/>
      <c r="C11" s="75" t="s">
        <v>46</v>
      </c>
      <c r="D11" s="81" t="s">
        <v>47</v>
      </c>
      <c r="E11" s="82"/>
      <c r="F11" s="83"/>
      <c r="G11" s="76"/>
      <c r="H11" s="76"/>
    </row>
    <row r="12" spans="2:9" ht="13.5" customHeight="1" x14ac:dyDescent="0.25">
      <c r="B12" s="84" t="s">
        <v>48</v>
      </c>
      <c r="C12" s="85" t="s">
        <v>49</v>
      </c>
      <c r="D12" s="86"/>
      <c r="E12" s="86"/>
      <c r="F12" s="87"/>
      <c r="G12" s="88">
        <f>SUM(G9:G11)</f>
        <v>0</v>
      </c>
      <c r="H12" s="88">
        <f>SUM(H6+H7)</f>
        <v>0</v>
      </c>
    </row>
    <row r="13" spans="2:9" ht="11.25" customHeight="1" x14ac:dyDescent="0.25">
      <c r="B13" s="66"/>
      <c r="C13" s="67" t="s">
        <v>50</v>
      </c>
      <c r="D13" s="67" t="s">
        <v>51</v>
      </c>
      <c r="E13" s="67"/>
      <c r="F13" s="68"/>
      <c r="G13" s="69"/>
      <c r="H13" s="69"/>
    </row>
    <row r="14" spans="2:9" ht="10.9" customHeight="1" x14ac:dyDescent="0.25">
      <c r="B14" s="80"/>
      <c r="C14" s="67" t="s">
        <v>52</v>
      </c>
      <c r="D14" s="67" t="s">
        <v>53</v>
      </c>
      <c r="E14" s="75"/>
      <c r="F14" s="78"/>
      <c r="G14" s="69"/>
      <c r="H14" s="69"/>
      <c r="I14" s="156"/>
    </row>
    <row r="15" spans="2:9" ht="10.9" customHeight="1" x14ac:dyDescent="0.25">
      <c r="B15" s="80"/>
      <c r="C15" s="67" t="s">
        <v>54</v>
      </c>
      <c r="D15" s="67" t="s">
        <v>55</v>
      </c>
      <c r="E15" s="75"/>
      <c r="F15" s="78"/>
      <c r="G15" s="69"/>
      <c r="H15" s="69"/>
    </row>
    <row r="16" spans="2:9" ht="10.9" customHeight="1" x14ac:dyDescent="0.25">
      <c r="B16" s="84" t="s">
        <v>56</v>
      </c>
      <c r="C16" s="85" t="s">
        <v>57</v>
      </c>
      <c r="D16" s="85"/>
      <c r="E16" s="86"/>
      <c r="F16" s="87"/>
      <c r="G16" s="88">
        <f>SUM(G13+G14+G15)</f>
        <v>0</v>
      </c>
      <c r="H16" s="88">
        <f>SUM(H13+H14+H15)</f>
        <v>0</v>
      </c>
    </row>
    <row r="17" spans="2:11" ht="5.25" customHeight="1" x14ac:dyDescent="0.25">
      <c r="B17" s="89"/>
      <c r="C17" s="90"/>
      <c r="D17" s="90"/>
      <c r="E17" s="91"/>
      <c r="F17" s="78"/>
      <c r="G17" s="92"/>
      <c r="H17" s="92"/>
    </row>
    <row r="18" spans="2:11" s="79" customFormat="1" ht="12" customHeight="1" x14ac:dyDescent="0.25">
      <c r="B18" s="84" t="s">
        <v>58</v>
      </c>
      <c r="C18" s="85" t="s">
        <v>59</v>
      </c>
      <c r="D18" s="86"/>
      <c r="E18" s="86"/>
      <c r="F18" s="87"/>
      <c r="G18" s="88">
        <f>SUM(G12+G16)</f>
        <v>0</v>
      </c>
      <c r="H18" s="88">
        <f>SUM(H12+H16)</f>
        <v>0</v>
      </c>
    </row>
    <row r="19" spans="2:11" ht="5.25" hidden="1" customHeight="1" x14ac:dyDescent="0.25">
      <c r="B19" s="67"/>
      <c r="C19" s="67"/>
      <c r="D19" s="67"/>
      <c r="E19" s="67"/>
      <c r="F19" s="68"/>
      <c r="G19" s="73"/>
      <c r="H19" s="73"/>
    </row>
    <row r="20" spans="2:11" ht="10.9" customHeight="1" x14ac:dyDescent="0.25">
      <c r="B20" s="80"/>
      <c r="C20" s="67" t="s">
        <v>60</v>
      </c>
      <c r="D20" s="67" t="s">
        <v>61</v>
      </c>
      <c r="E20" s="75"/>
      <c r="F20" s="78"/>
      <c r="G20" s="69"/>
      <c r="H20" s="69"/>
    </row>
    <row r="21" spans="2:11" ht="10.9" customHeight="1" x14ac:dyDescent="0.25">
      <c r="B21" s="80"/>
      <c r="C21" s="67" t="s">
        <v>62</v>
      </c>
      <c r="D21" s="67" t="s">
        <v>63</v>
      </c>
      <c r="E21" s="75"/>
      <c r="F21" s="78"/>
      <c r="G21" s="76"/>
      <c r="H21" s="76"/>
    </row>
    <row r="22" spans="2:11" ht="5.25" hidden="1" customHeight="1" x14ac:dyDescent="0.25">
      <c r="B22" s="80"/>
      <c r="C22" s="67"/>
      <c r="D22" s="67"/>
      <c r="E22" s="75"/>
      <c r="F22" s="78"/>
      <c r="G22" s="76"/>
      <c r="H22" s="76"/>
    </row>
    <row r="23" spans="2:11" ht="10.5" customHeight="1" x14ac:dyDescent="0.25">
      <c r="B23" s="80"/>
      <c r="C23" s="67" t="s">
        <v>64</v>
      </c>
      <c r="D23" s="67" t="s">
        <v>65</v>
      </c>
      <c r="E23" s="75"/>
      <c r="F23" s="78"/>
      <c r="G23" s="76">
        <v>-33.270000000000003</v>
      </c>
      <c r="H23" s="76"/>
      <c r="I23" s="165"/>
    </row>
    <row r="24" spans="2:11" ht="10.5" customHeight="1" x14ac:dyDescent="0.25">
      <c r="B24" s="84" t="s">
        <v>66</v>
      </c>
      <c r="C24" s="85" t="s">
        <v>67</v>
      </c>
      <c r="D24" s="86"/>
      <c r="E24" s="93"/>
      <c r="F24" s="87"/>
      <c r="G24" s="88">
        <f>SUM(G20,G21,G23)</f>
        <v>-33.270000000000003</v>
      </c>
      <c r="H24" s="88">
        <f>SUM(H20,H21,H23)</f>
        <v>0</v>
      </c>
    </row>
    <row r="25" spans="2:11" ht="11.25" customHeight="1" x14ac:dyDescent="0.25">
      <c r="B25" s="84" t="s">
        <v>68</v>
      </c>
      <c r="C25" s="85" t="s">
        <v>69</v>
      </c>
      <c r="D25" s="86"/>
      <c r="E25" s="86"/>
      <c r="F25" s="87"/>
      <c r="G25" s="88">
        <f>SUM(G18+G24)</f>
        <v>-33.270000000000003</v>
      </c>
      <c r="H25" s="88">
        <f>SUM(H18+H24)</f>
        <v>0</v>
      </c>
    </row>
    <row r="26" spans="2:11" ht="5.25" hidden="1" customHeight="1" x14ac:dyDescent="0.25">
      <c r="B26" s="67"/>
      <c r="C26" s="67"/>
      <c r="D26" s="67"/>
      <c r="E26" s="67"/>
      <c r="F26" s="68"/>
      <c r="G26" s="73"/>
      <c r="H26" s="73"/>
    </row>
    <row r="27" spans="2:11" ht="10.9" customHeight="1" x14ac:dyDescent="0.25">
      <c r="B27" s="66"/>
      <c r="C27" s="67" t="s">
        <v>70</v>
      </c>
      <c r="D27" s="67" t="s">
        <v>71</v>
      </c>
      <c r="E27" s="75"/>
      <c r="F27" s="78"/>
      <c r="G27" s="69"/>
      <c r="H27" s="69"/>
    </row>
    <row r="28" spans="2:11" ht="10.9" customHeight="1" x14ac:dyDescent="0.25">
      <c r="B28" s="66"/>
      <c r="C28" s="67" t="s">
        <v>72</v>
      </c>
      <c r="D28" s="67" t="s">
        <v>73</v>
      </c>
      <c r="E28" s="75"/>
      <c r="F28" s="78"/>
      <c r="G28" s="76">
        <f>(2013+4140.65+857.85+195+858.93)</f>
        <v>8065.43</v>
      </c>
      <c r="H28" s="69"/>
      <c r="K28" s="182"/>
    </row>
    <row r="29" spans="2:11" ht="10.9" customHeight="1" x14ac:dyDescent="0.25">
      <c r="B29" s="66"/>
      <c r="C29" s="67"/>
      <c r="D29" s="67" t="s">
        <v>165</v>
      </c>
      <c r="E29" s="75"/>
      <c r="F29" s="78"/>
      <c r="G29" s="163">
        <f>(2013+857.85+858.93)</f>
        <v>3729.7799999999997</v>
      </c>
      <c r="H29" s="69"/>
      <c r="I29" s="164"/>
    </row>
    <row r="30" spans="2:11" ht="10.9" customHeight="1" x14ac:dyDescent="0.25">
      <c r="B30" s="66"/>
      <c r="C30" s="67"/>
      <c r="D30" s="67" t="s">
        <v>166</v>
      </c>
      <c r="E30" s="75"/>
      <c r="F30" s="78"/>
      <c r="G30" s="76">
        <f>(4140.65+195)</f>
        <v>4335.6499999999996</v>
      </c>
      <c r="H30" s="69"/>
      <c r="I30" s="164"/>
    </row>
    <row r="31" spans="2:11" ht="41.25" customHeight="1" x14ac:dyDescent="0.25">
      <c r="B31" s="66"/>
      <c r="C31" s="67" t="s">
        <v>74</v>
      </c>
      <c r="D31" s="67" t="s">
        <v>75</v>
      </c>
      <c r="E31" s="75"/>
      <c r="F31" s="78"/>
      <c r="G31" s="69">
        <f>(-9905.44-2353.22-68.3-68.3+10)</f>
        <v>-12385.259999999998</v>
      </c>
      <c r="H31" s="69"/>
      <c r="I31" s="164"/>
    </row>
    <row r="32" spans="2:11" ht="10.9" customHeight="1" x14ac:dyDescent="0.25">
      <c r="B32" s="84" t="s">
        <v>76</v>
      </c>
      <c r="C32" s="85" t="s">
        <v>77</v>
      </c>
      <c r="D32" s="86"/>
      <c r="E32" s="86"/>
      <c r="F32" s="83"/>
      <c r="G32" s="88">
        <f>SUM(G27+G28+G31)</f>
        <v>-4319.8299999999981</v>
      </c>
      <c r="H32" s="88">
        <f>SUM(H27+H28+H31)</f>
        <v>0</v>
      </c>
    </row>
    <row r="33" spans="2:17" ht="10.9" customHeight="1" x14ac:dyDescent="0.25">
      <c r="B33" s="80"/>
      <c r="C33" s="67" t="s">
        <v>78</v>
      </c>
      <c r="D33" s="67" t="s">
        <v>79</v>
      </c>
      <c r="E33" s="75"/>
      <c r="F33" s="78"/>
      <c r="G33" s="69"/>
      <c r="H33" s="69"/>
    </row>
    <row r="34" spans="2:17" ht="10.9" customHeight="1" x14ac:dyDescent="0.25">
      <c r="B34" s="80"/>
      <c r="C34" s="67" t="s">
        <v>80</v>
      </c>
      <c r="D34" s="67" t="s">
        <v>81</v>
      </c>
      <c r="E34" s="75"/>
      <c r="F34" s="78"/>
      <c r="G34" s="69"/>
      <c r="H34" s="69">
        <v>0</v>
      </c>
      <c r="I34" s="157"/>
      <c r="J34" s="183"/>
      <c r="K34" s="157"/>
      <c r="L34" s="157"/>
      <c r="M34" s="157"/>
      <c r="N34" s="157"/>
      <c r="O34" s="157"/>
      <c r="P34" s="157"/>
      <c r="Q34" s="157"/>
    </row>
    <row r="35" spans="2:17" ht="10.9" customHeight="1" x14ac:dyDescent="0.25">
      <c r="B35" s="80"/>
      <c r="C35" s="67" t="s">
        <v>82</v>
      </c>
      <c r="D35" s="67" t="s">
        <v>83</v>
      </c>
      <c r="E35" s="75"/>
      <c r="F35" s="78"/>
      <c r="G35" s="76"/>
      <c r="H35" s="76"/>
    </row>
    <row r="36" spans="2:17" s="79" customFormat="1" ht="12" customHeight="1" x14ac:dyDescent="0.25">
      <c r="B36" s="84" t="s">
        <v>84</v>
      </c>
      <c r="C36" s="85" t="s">
        <v>85</v>
      </c>
      <c r="D36" s="86"/>
      <c r="E36" s="86"/>
      <c r="F36" s="87"/>
      <c r="G36" s="88">
        <f>SUM(G33+G34+G35)</f>
        <v>0</v>
      </c>
      <c r="H36" s="88">
        <f>SUM(H33+H34+H35)</f>
        <v>0</v>
      </c>
    </row>
    <row r="37" spans="2:17" s="79" customFormat="1" ht="12" customHeight="1" x14ac:dyDescent="0.25">
      <c r="B37" s="84" t="s">
        <v>86</v>
      </c>
      <c r="C37" s="85" t="s">
        <v>87</v>
      </c>
      <c r="D37" s="86"/>
      <c r="E37" s="86"/>
      <c r="F37" s="87"/>
      <c r="G37" s="88">
        <f>SUM(G25+G32+G36)</f>
        <v>-4353.0999999999985</v>
      </c>
      <c r="H37" s="88">
        <f>SUM(H25+H32+H36)</f>
        <v>0</v>
      </c>
    </row>
    <row r="38" spans="2:17" ht="12" customHeight="1" x14ac:dyDescent="0.25">
      <c r="B38" s="66"/>
      <c r="C38" s="67" t="s">
        <v>88</v>
      </c>
      <c r="D38" s="67" t="s">
        <v>89</v>
      </c>
      <c r="E38" s="75"/>
      <c r="F38" s="94"/>
      <c r="G38" s="95"/>
      <c r="H38" s="95"/>
    </row>
    <row r="39" spans="2:17" ht="15.75" customHeight="1" x14ac:dyDescent="0.25">
      <c r="B39" s="96" t="s">
        <v>90</v>
      </c>
      <c r="C39" s="97" t="s">
        <v>91</v>
      </c>
      <c r="D39" s="98"/>
      <c r="E39" s="99"/>
      <c r="F39" s="100"/>
      <c r="G39" s="101">
        <f>SUM(G37+G38)</f>
        <v>-4353.0999999999985</v>
      </c>
      <c r="H39" s="102">
        <f>SUM(H37+H38)</f>
        <v>0</v>
      </c>
    </row>
    <row r="41" spans="2:17" ht="63.75" customHeight="1" x14ac:dyDescent="0.25">
      <c r="B41" s="197"/>
      <c r="C41" s="197"/>
      <c r="D41" s="197"/>
      <c r="E41" s="197"/>
      <c r="F41" s="197"/>
      <c r="G41" s="197"/>
    </row>
    <row r="43" spans="2:17" x14ac:dyDescent="0.25">
      <c r="E43" s="62"/>
      <c r="F43" s="62"/>
      <c r="G43" s="63"/>
      <c r="H43" s="103"/>
      <c r="I43" s="158"/>
    </row>
  </sheetData>
  <sheetProtection insertColumns="0" insertRows="0"/>
  <mergeCells count="4">
    <mergeCell ref="B2:H2"/>
    <mergeCell ref="B3:H3"/>
    <mergeCell ref="B4:H4"/>
    <mergeCell ref="B41:G41"/>
  </mergeCells>
  <pageMargins left="0.7" right="0.7" top="0.75" bottom="0.75" header="0.51180555555555496" footer="0.51180555555555496"/>
  <pageSetup paperSize="9" firstPageNumber="0" orientation="portrait" horizontalDpi="300" verticalDpi="300" r:id="rId1"/>
  <ignoredErrors>
    <ignoredError sqref="G24:G27 G28:G3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K75"/>
  <sheetViews>
    <sheetView zoomScaleNormal="100" workbookViewId="0">
      <selection activeCell="D2" sqref="D2"/>
    </sheetView>
  </sheetViews>
  <sheetFormatPr baseColWidth="10" defaultColWidth="11.42578125" defaultRowHeight="15" x14ac:dyDescent="0.25"/>
  <cols>
    <col min="1" max="1" width="18.85546875" style="104" customWidth="1"/>
    <col min="2" max="2" width="52" style="104" customWidth="1"/>
    <col min="3" max="3" width="24.5703125" style="104" customWidth="1"/>
    <col min="4" max="4" width="13" style="104" customWidth="1"/>
    <col min="5" max="5" width="24.5703125" style="104" customWidth="1"/>
    <col min="6" max="6" width="20.42578125" style="104" customWidth="1"/>
    <col min="7" max="1025" width="11.42578125" style="104"/>
  </cols>
  <sheetData>
    <row r="1" spans="1:1025" ht="23.25" x14ac:dyDescent="0.25">
      <c r="A1" s="198" t="s">
        <v>92</v>
      </c>
      <c r="B1" s="198"/>
      <c r="C1" s="198"/>
      <c r="D1" s="198"/>
      <c r="E1" s="198"/>
      <c r="F1" s="198"/>
      <c r="G1" s="105"/>
      <c r="H1" s="105"/>
    </row>
    <row r="2" spans="1:1025" s="160" customFormat="1" ht="25.5" customHeight="1" x14ac:dyDescent="0.3">
      <c r="A2" s="176" t="s">
        <v>93</v>
      </c>
      <c r="B2" s="177" t="s">
        <v>172</v>
      </c>
      <c r="C2" s="178" t="s">
        <v>94</v>
      </c>
      <c r="D2" s="179" t="s">
        <v>173</v>
      </c>
      <c r="E2" s="178" t="s">
        <v>95</v>
      </c>
      <c r="F2" s="180">
        <v>2023</v>
      </c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  <c r="AI2" s="181"/>
      <c r="AJ2" s="181"/>
      <c r="AK2" s="181"/>
      <c r="AL2" s="181"/>
      <c r="AM2" s="181"/>
      <c r="AN2" s="181"/>
      <c r="AO2" s="181"/>
      <c r="AP2" s="181"/>
      <c r="AQ2" s="181"/>
      <c r="AR2" s="181"/>
      <c r="AS2" s="181"/>
      <c r="AT2" s="181"/>
      <c r="AU2" s="181"/>
      <c r="AV2" s="181"/>
      <c r="AW2" s="181"/>
      <c r="AX2" s="181"/>
      <c r="AY2" s="181"/>
      <c r="AZ2" s="181"/>
      <c r="BA2" s="181"/>
      <c r="BB2" s="181"/>
      <c r="BC2" s="181"/>
      <c r="BD2" s="181"/>
      <c r="BE2" s="181"/>
      <c r="BF2" s="181"/>
      <c r="BG2" s="181"/>
      <c r="BH2" s="181"/>
      <c r="BI2" s="181"/>
      <c r="BJ2" s="181"/>
      <c r="BK2" s="181"/>
      <c r="BL2" s="181"/>
      <c r="BM2" s="181"/>
      <c r="BN2" s="181"/>
      <c r="BO2" s="181"/>
      <c r="BP2" s="181"/>
      <c r="BQ2" s="181"/>
      <c r="BR2" s="181"/>
      <c r="BS2" s="181"/>
      <c r="BT2" s="181"/>
      <c r="BU2" s="181"/>
      <c r="BV2" s="181"/>
      <c r="BW2" s="181"/>
      <c r="BX2" s="181"/>
      <c r="BY2" s="181"/>
      <c r="BZ2" s="181"/>
      <c r="CA2" s="181"/>
      <c r="CB2" s="181"/>
      <c r="CC2" s="181"/>
      <c r="CD2" s="181"/>
      <c r="CE2" s="181"/>
      <c r="CF2" s="181"/>
      <c r="CG2" s="181"/>
      <c r="CH2" s="181"/>
      <c r="CI2" s="181"/>
      <c r="CJ2" s="181"/>
      <c r="CK2" s="181"/>
      <c r="CL2" s="181"/>
      <c r="CM2" s="181"/>
      <c r="CN2" s="181"/>
      <c r="CO2" s="181"/>
      <c r="CP2" s="181"/>
      <c r="CQ2" s="181"/>
      <c r="CR2" s="181"/>
      <c r="CS2" s="181"/>
      <c r="CT2" s="181"/>
      <c r="CU2" s="181"/>
      <c r="CV2" s="181"/>
      <c r="CW2" s="181"/>
      <c r="CX2" s="181"/>
      <c r="CY2" s="181"/>
      <c r="CZ2" s="181"/>
      <c r="DA2" s="181"/>
      <c r="DB2" s="181"/>
      <c r="DC2" s="181"/>
      <c r="DD2" s="181"/>
      <c r="DE2" s="181"/>
      <c r="DF2" s="181"/>
      <c r="DG2" s="181"/>
      <c r="DH2" s="181"/>
      <c r="DI2" s="181"/>
      <c r="DJ2" s="181"/>
      <c r="DK2" s="181"/>
      <c r="DL2" s="181"/>
      <c r="DM2" s="181"/>
      <c r="DN2" s="181"/>
      <c r="DO2" s="181"/>
      <c r="DP2" s="181"/>
      <c r="DQ2" s="181"/>
      <c r="DR2" s="181"/>
      <c r="DS2" s="181"/>
      <c r="DT2" s="181"/>
      <c r="DU2" s="181"/>
      <c r="DV2" s="181"/>
      <c r="DW2" s="181"/>
      <c r="DX2" s="181"/>
      <c r="DY2" s="181"/>
      <c r="DZ2" s="181"/>
      <c r="EA2" s="181"/>
      <c r="EB2" s="181"/>
      <c r="EC2" s="181"/>
      <c r="ED2" s="181"/>
      <c r="EE2" s="181"/>
      <c r="EF2" s="181"/>
      <c r="EG2" s="181"/>
      <c r="EH2" s="181"/>
      <c r="EI2" s="181"/>
      <c r="EJ2" s="181"/>
      <c r="EK2" s="181"/>
      <c r="EL2" s="181"/>
      <c r="EM2" s="181"/>
      <c r="EN2" s="181"/>
      <c r="EO2" s="181"/>
      <c r="EP2" s="181"/>
      <c r="EQ2" s="181"/>
      <c r="ER2" s="181"/>
      <c r="ES2" s="181"/>
      <c r="ET2" s="181"/>
      <c r="EU2" s="181"/>
      <c r="EV2" s="181"/>
      <c r="EW2" s="181"/>
      <c r="EX2" s="181"/>
      <c r="EY2" s="181"/>
      <c r="EZ2" s="181"/>
      <c r="FA2" s="181"/>
      <c r="FB2" s="181"/>
      <c r="FC2" s="181"/>
      <c r="FD2" s="181"/>
      <c r="FE2" s="181"/>
      <c r="FF2" s="181"/>
      <c r="FG2" s="181"/>
      <c r="FH2" s="181"/>
      <c r="FI2" s="181"/>
      <c r="FJ2" s="181"/>
      <c r="FK2" s="181"/>
      <c r="FL2" s="181"/>
      <c r="FM2" s="181"/>
      <c r="FN2" s="181"/>
      <c r="FO2" s="181"/>
      <c r="FP2" s="181"/>
      <c r="FQ2" s="181"/>
      <c r="FR2" s="181"/>
      <c r="FS2" s="181"/>
      <c r="FT2" s="181"/>
      <c r="FU2" s="181"/>
      <c r="FV2" s="181"/>
      <c r="FW2" s="181"/>
      <c r="FX2" s="181"/>
      <c r="FY2" s="181"/>
      <c r="FZ2" s="181"/>
      <c r="GA2" s="181"/>
      <c r="GB2" s="181"/>
      <c r="GC2" s="181"/>
      <c r="GD2" s="181"/>
      <c r="GE2" s="181"/>
      <c r="GF2" s="181"/>
      <c r="GG2" s="181"/>
      <c r="GH2" s="181"/>
      <c r="GI2" s="181"/>
      <c r="GJ2" s="181"/>
      <c r="GK2" s="181"/>
      <c r="GL2" s="181"/>
      <c r="GM2" s="181"/>
      <c r="GN2" s="181"/>
      <c r="GO2" s="181"/>
      <c r="GP2" s="181"/>
      <c r="GQ2" s="181"/>
      <c r="GR2" s="181"/>
      <c r="GS2" s="181"/>
      <c r="GT2" s="181"/>
      <c r="GU2" s="181"/>
      <c r="GV2" s="181"/>
      <c r="GW2" s="181"/>
      <c r="GX2" s="181"/>
      <c r="GY2" s="181"/>
      <c r="GZ2" s="181"/>
      <c r="HA2" s="181"/>
      <c r="HB2" s="181"/>
      <c r="HC2" s="181"/>
      <c r="HD2" s="181"/>
      <c r="HE2" s="181"/>
      <c r="HF2" s="181"/>
      <c r="HG2" s="181"/>
      <c r="HH2" s="181"/>
      <c r="HI2" s="181"/>
      <c r="HJ2" s="181"/>
      <c r="HK2" s="181"/>
      <c r="HL2" s="181"/>
      <c r="HM2" s="181"/>
      <c r="HN2" s="181"/>
      <c r="HO2" s="181"/>
      <c r="HP2" s="181"/>
      <c r="HQ2" s="181"/>
      <c r="HR2" s="181"/>
      <c r="HS2" s="181"/>
      <c r="HT2" s="181"/>
      <c r="HU2" s="181"/>
      <c r="HV2" s="181"/>
      <c r="HW2" s="181"/>
      <c r="HX2" s="181"/>
      <c r="HY2" s="181"/>
      <c r="HZ2" s="181"/>
      <c r="IA2" s="181"/>
      <c r="IB2" s="181"/>
      <c r="IC2" s="181"/>
      <c r="ID2" s="181"/>
      <c r="IE2" s="181"/>
      <c r="IF2" s="181"/>
      <c r="IG2" s="181"/>
      <c r="IH2" s="181"/>
      <c r="II2" s="181"/>
      <c r="IJ2" s="181"/>
      <c r="IK2" s="181"/>
      <c r="IL2" s="181"/>
      <c r="IM2" s="181"/>
      <c r="IN2" s="181"/>
      <c r="IO2" s="181"/>
      <c r="IP2" s="181"/>
      <c r="IQ2" s="181"/>
      <c r="IR2" s="181"/>
      <c r="IS2" s="181"/>
      <c r="IT2" s="181"/>
      <c r="IU2" s="181"/>
      <c r="IV2" s="181"/>
      <c r="IW2" s="181"/>
      <c r="IX2" s="181"/>
      <c r="IY2" s="181"/>
      <c r="IZ2" s="181"/>
      <c r="JA2" s="181"/>
      <c r="JB2" s="181"/>
      <c r="JC2" s="181"/>
      <c r="JD2" s="181"/>
      <c r="JE2" s="181"/>
      <c r="JF2" s="181"/>
      <c r="JG2" s="181"/>
      <c r="JH2" s="181"/>
      <c r="JI2" s="181"/>
      <c r="JJ2" s="181"/>
      <c r="JK2" s="181"/>
      <c r="JL2" s="181"/>
      <c r="JM2" s="181"/>
      <c r="JN2" s="181"/>
      <c r="JO2" s="181"/>
      <c r="JP2" s="181"/>
      <c r="JQ2" s="181"/>
      <c r="JR2" s="181"/>
      <c r="JS2" s="181"/>
      <c r="JT2" s="181"/>
      <c r="JU2" s="181"/>
      <c r="JV2" s="181"/>
      <c r="JW2" s="181"/>
      <c r="JX2" s="181"/>
      <c r="JY2" s="181"/>
      <c r="JZ2" s="181"/>
      <c r="KA2" s="181"/>
      <c r="KB2" s="181"/>
      <c r="KC2" s="181"/>
      <c r="KD2" s="181"/>
      <c r="KE2" s="181"/>
      <c r="KF2" s="181"/>
      <c r="KG2" s="181"/>
      <c r="KH2" s="181"/>
      <c r="KI2" s="181"/>
      <c r="KJ2" s="181"/>
      <c r="KK2" s="181"/>
      <c r="KL2" s="181"/>
      <c r="KM2" s="181"/>
      <c r="KN2" s="181"/>
      <c r="KO2" s="181"/>
      <c r="KP2" s="181"/>
      <c r="KQ2" s="181"/>
      <c r="KR2" s="181"/>
      <c r="KS2" s="181"/>
      <c r="KT2" s="181"/>
      <c r="KU2" s="181"/>
      <c r="KV2" s="181"/>
      <c r="KW2" s="181"/>
      <c r="KX2" s="181"/>
      <c r="KY2" s="181"/>
      <c r="KZ2" s="181"/>
      <c r="LA2" s="181"/>
      <c r="LB2" s="181"/>
      <c r="LC2" s="181"/>
      <c r="LD2" s="181"/>
      <c r="LE2" s="181"/>
      <c r="LF2" s="181"/>
      <c r="LG2" s="181"/>
      <c r="LH2" s="181"/>
      <c r="LI2" s="181"/>
      <c r="LJ2" s="181"/>
      <c r="LK2" s="181"/>
      <c r="LL2" s="181"/>
      <c r="LM2" s="181"/>
      <c r="LN2" s="181"/>
      <c r="LO2" s="181"/>
      <c r="LP2" s="181"/>
      <c r="LQ2" s="181"/>
      <c r="LR2" s="181"/>
      <c r="LS2" s="181"/>
      <c r="LT2" s="181"/>
      <c r="LU2" s="181"/>
      <c r="LV2" s="181"/>
      <c r="LW2" s="181"/>
      <c r="LX2" s="181"/>
      <c r="LY2" s="181"/>
      <c r="LZ2" s="181"/>
      <c r="MA2" s="181"/>
      <c r="MB2" s="181"/>
      <c r="MC2" s="181"/>
      <c r="MD2" s="181"/>
      <c r="ME2" s="181"/>
      <c r="MF2" s="181"/>
      <c r="MG2" s="181"/>
      <c r="MH2" s="181"/>
      <c r="MI2" s="181"/>
      <c r="MJ2" s="181"/>
      <c r="MK2" s="181"/>
      <c r="ML2" s="181"/>
      <c r="MM2" s="181"/>
      <c r="MN2" s="181"/>
      <c r="MO2" s="181"/>
      <c r="MP2" s="181"/>
      <c r="MQ2" s="181"/>
      <c r="MR2" s="181"/>
      <c r="MS2" s="181"/>
      <c r="MT2" s="181"/>
      <c r="MU2" s="181"/>
      <c r="MV2" s="181"/>
      <c r="MW2" s="181"/>
      <c r="MX2" s="181"/>
      <c r="MY2" s="181"/>
      <c r="MZ2" s="181"/>
      <c r="NA2" s="181"/>
      <c r="NB2" s="181"/>
      <c r="NC2" s="181"/>
      <c r="ND2" s="181"/>
      <c r="NE2" s="181"/>
      <c r="NF2" s="181"/>
      <c r="NG2" s="181"/>
      <c r="NH2" s="181"/>
      <c r="NI2" s="181"/>
      <c r="NJ2" s="181"/>
      <c r="NK2" s="181"/>
      <c r="NL2" s="181"/>
      <c r="NM2" s="181"/>
      <c r="NN2" s="181"/>
      <c r="NO2" s="181"/>
      <c r="NP2" s="181"/>
      <c r="NQ2" s="181"/>
      <c r="NR2" s="181"/>
      <c r="NS2" s="181"/>
      <c r="NT2" s="181"/>
      <c r="NU2" s="181"/>
      <c r="NV2" s="181"/>
      <c r="NW2" s="181"/>
      <c r="NX2" s="181"/>
      <c r="NY2" s="181"/>
      <c r="NZ2" s="181"/>
      <c r="OA2" s="181"/>
      <c r="OB2" s="181"/>
      <c r="OC2" s="181"/>
      <c r="OD2" s="181"/>
      <c r="OE2" s="181"/>
      <c r="OF2" s="181"/>
      <c r="OG2" s="181"/>
      <c r="OH2" s="181"/>
      <c r="OI2" s="181"/>
      <c r="OJ2" s="181"/>
      <c r="OK2" s="181"/>
      <c r="OL2" s="181"/>
      <c r="OM2" s="181"/>
      <c r="ON2" s="181"/>
      <c r="OO2" s="181"/>
      <c r="OP2" s="181"/>
      <c r="OQ2" s="181"/>
      <c r="OR2" s="181"/>
      <c r="OS2" s="181"/>
      <c r="OT2" s="181"/>
      <c r="OU2" s="181"/>
      <c r="OV2" s="181"/>
      <c r="OW2" s="181"/>
      <c r="OX2" s="181"/>
      <c r="OY2" s="181"/>
      <c r="OZ2" s="181"/>
      <c r="PA2" s="181"/>
      <c r="PB2" s="181"/>
      <c r="PC2" s="181"/>
      <c r="PD2" s="181"/>
      <c r="PE2" s="181"/>
      <c r="PF2" s="181"/>
      <c r="PG2" s="181"/>
      <c r="PH2" s="181"/>
      <c r="PI2" s="181"/>
      <c r="PJ2" s="181"/>
      <c r="PK2" s="181"/>
      <c r="PL2" s="181"/>
      <c r="PM2" s="181"/>
      <c r="PN2" s="181"/>
      <c r="PO2" s="181"/>
      <c r="PP2" s="181"/>
      <c r="PQ2" s="181"/>
      <c r="PR2" s="181"/>
      <c r="PS2" s="181"/>
      <c r="PT2" s="181"/>
      <c r="PU2" s="181"/>
      <c r="PV2" s="181"/>
      <c r="PW2" s="181"/>
      <c r="PX2" s="181"/>
      <c r="PY2" s="181"/>
      <c r="PZ2" s="181"/>
      <c r="QA2" s="181"/>
      <c r="QB2" s="181"/>
      <c r="QC2" s="181"/>
      <c r="QD2" s="181"/>
      <c r="QE2" s="181"/>
      <c r="QF2" s="181"/>
      <c r="QG2" s="181"/>
      <c r="QH2" s="181"/>
      <c r="QI2" s="181"/>
      <c r="QJ2" s="181"/>
      <c r="QK2" s="181"/>
      <c r="QL2" s="181"/>
      <c r="QM2" s="181"/>
      <c r="QN2" s="181"/>
      <c r="QO2" s="181"/>
      <c r="QP2" s="181"/>
      <c r="QQ2" s="181"/>
      <c r="QR2" s="181"/>
      <c r="QS2" s="181"/>
      <c r="QT2" s="181"/>
      <c r="QU2" s="181"/>
      <c r="QV2" s="181"/>
      <c r="QW2" s="181"/>
      <c r="QX2" s="181"/>
      <c r="QY2" s="181"/>
      <c r="QZ2" s="181"/>
      <c r="RA2" s="181"/>
      <c r="RB2" s="181"/>
      <c r="RC2" s="181"/>
      <c r="RD2" s="181"/>
      <c r="RE2" s="181"/>
      <c r="RF2" s="181"/>
      <c r="RG2" s="181"/>
      <c r="RH2" s="181"/>
      <c r="RI2" s="181"/>
      <c r="RJ2" s="181"/>
      <c r="RK2" s="181"/>
      <c r="RL2" s="181"/>
      <c r="RM2" s="181"/>
      <c r="RN2" s="181"/>
      <c r="RO2" s="181"/>
      <c r="RP2" s="181"/>
      <c r="RQ2" s="181"/>
      <c r="RR2" s="181"/>
      <c r="RS2" s="181"/>
      <c r="RT2" s="181"/>
      <c r="RU2" s="181"/>
      <c r="RV2" s="181"/>
      <c r="RW2" s="181"/>
      <c r="RX2" s="181"/>
      <c r="RY2" s="181"/>
      <c r="RZ2" s="181"/>
      <c r="SA2" s="181"/>
      <c r="SB2" s="181"/>
      <c r="SC2" s="181"/>
      <c r="SD2" s="181"/>
      <c r="SE2" s="181"/>
      <c r="SF2" s="181"/>
      <c r="SG2" s="181"/>
      <c r="SH2" s="181"/>
      <c r="SI2" s="181"/>
      <c r="SJ2" s="181"/>
      <c r="SK2" s="181"/>
      <c r="SL2" s="181"/>
      <c r="SM2" s="181"/>
      <c r="SN2" s="181"/>
      <c r="SO2" s="181"/>
      <c r="SP2" s="181"/>
      <c r="SQ2" s="181"/>
      <c r="SR2" s="181"/>
      <c r="SS2" s="181"/>
      <c r="ST2" s="181"/>
      <c r="SU2" s="181"/>
      <c r="SV2" s="181"/>
      <c r="SW2" s="181"/>
      <c r="SX2" s="181"/>
      <c r="SY2" s="181"/>
      <c r="SZ2" s="181"/>
      <c r="TA2" s="181"/>
      <c r="TB2" s="181"/>
      <c r="TC2" s="181"/>
      <c r="TD2" s="181"/>
      <c r="TE2" s="181"/>
      <c r="TF2" s="181"/>
      <c r="TG2" s="181"/>
      <c r="TH2" s="181"/>
      <c r="TI2" s="181"/>
      <c r="TJ2" s="181"/>
      <c r="TK2" s="181"/>
      <c r="TL2" s="181"/>
      <c r="TM2" s="181"/>
      <c r="TN2" s="181"/>
      <c r="TO2" s="181"/>
      <c r="TP2" s="181"/>
      <c r="TQ2" s="181"/>
      <c r="TR2" s="181"/>
      <c r="TS2" s="181"/>
      <c r="TT2" s="181"/>
      <c r="TU2" s="181"/>
      <c r="TV2" s="181"/>
      <c r="TW2" s="181"/>
      <c r="TX2" s="181"/>
      <c r="TY2" s="181"/>
      <c r="TZ2" s="181"/>
      <c r="UA2" s="181"/>
      <c r="UB2" s="181"/>
      <c r="UC2" s="181"/>
      <c r="UD2" s="181"/>
      <c r="UE2" s="181"/>
      <c r="UF2" s="181"/>
      <c r="UG2" s="181"/>
      <c r="UH2" s="181"/>
      <c r="UI2" s="181"/>
      <c r="UJ2" s="181"/>
      <c r="UK2" s="181"/>
      <c r="UL2" s="181"/>
      <c r="UM2" s="181"/>
      <c r="UN2" s="181"/>
      <c r="UO2" s="181"/>
      <c r="UP2" s="181"/>
      <c r="UQ2" s="181"/>
      <c r="UR2" s="181"/>
      <c r="US2" s="181"/>
      <c r="UT2" s="181"/>
      <c r="UU2" s="181"/>
      <c r="UV2" s="181"/>
      <c r="UW2" s="181"/>
      <c r="UX2" s="181"/>
      <c r="UY2" s="181"/>
      <c r="UZ2" s="181"/>
      <c r="VA2" s="181"/>
      <c r="VB2" s="181"/>
      <c r="VC2" s="181"/>
      <c r="VD2" s="181"/>
      <c r="VE2" s="181"/>
      <c r="VF2" s="181"/>
      <c r="VG2" s="181"/>
      <c r="VH2" s="181"/>
      <c r="VI2" s="181"/>
      <c r="VJ2" s="181"/>
      <c r="VK2" s="181"/>
      <c r="VL2" s="181"/>
      <c r="VM2" s="181"/>
      <c r="VN2" s="181"/>
      <c r="VO2" s="181"/>
      <c r="VP2" s="181"/>
      <c r="VQ2" s="181"/>
      <c r="VR2" s="181"/>
      <c r="VS2" s="181"/>
      <c r="VT2" s="181"/>
      <c r="VU2" s="181"/>
      <c r="VV2" s="181"/>
      <c r="VW2" s="181"/>
      <c r="VX2" s="181"/>
      <c r="VY2" s="181"/>
      <c r="VZ2" s="181"/>
      <c r="WA2" s="181"/>
      <c r="WB2" s="181"/>
      <c r="WC2" s="181"/>
      <c r="WD2" s="181"/>
      <c r="WE2" s="181"/>
      <c r="WF2" s="181"/>
      <c r="WG2" s="181"/>
      <c r="WH2" s="181"/>
      <c r="WI2" s="181"/>
      <c r="WJ2" s="181"/>
      <c r="WK2" s="181"/>
      <c r="WL2" s="181"/>
      <c r="WM2" s="181"/>
      <c r="WN2" s="181"/>
      <c r="WO2" s="181"/>
      <c r="WP2" s="181"/>
      <c r="WQ2" s="181"/>
      <c r="WR2" s="181"/>
      <c r="WS2" s="181"/>
      <c r="WT2" s="181"/>
      <c r="WU2" s="181"/>
      <c r="WV2" s="181"/>
      <c r="WW2" s="181"/>
      <c r="WX2" s="181"/>
      <c r="WY2" s="181"/>
      <c r="WZ2" s="181"/>
      <c r="XA2" s="181"/>
      <c r="XB2" s="181"/>
      <c r="XC2" s="181"/>
      <c r="XD2" s="181"/>
      <c r="XE2" s="181"/>
      <c r="XF2" s="181"/>
      <c r="XG2" s="181"/>
      <c r="XH2" s="181"/>
      <c r="XI2" s="181"/>
      <c r="XJ2" s="181"/>
      <c r="XK2" s="181"/>
      <c r="XL2" s="181"/>
      <c r="XM2" s="181"/>
      <c r="XN2" s="181"/>
      <c r="XO2" s="181"/>
      <c r="XP2" s="181"/>
      <c r="XQ2" s="181"/>
      <c r="XR2" s="181"/>
      <c r="XS2" s="181"/>
      <c r="XT2" s="181"/>
      <c r="XU2" s="181"/>
      <c r="XV2" s="181"/>
      <c r="XW2" s="181"/>
      <c r="XX2" s="181"/>
      <c r="XY2" s="181"/>
      <c r="XZ2" s="181"/>
      <c r="YA2" s="181"/>
      <c r="YB2" s="181"/>
      <c r="YC2" s="181"/>
      <c r="YD2" s="181"/>
      <c r="YE2" s="181"/>
      <c r="YF2" s="181"/>
      <c r="YG2" s="181"/>
      <c r="YH2" s="181"/>
      <c r="YI2" s="181"/>
      <c r="YJ2" s="181"/>
      <c r="YK2" s="181"/>
      <c r="YL2" s="181"/>
      <c r="YM2" s="181"/>
      <c r="YN2" s="181"/>
      <c r="YO2" s="181"/>
      <c r="YP2" s="181"/>
      <c r="YQ2" s="181"/>
      <c r="YR2" s="181"/>
      <c r="YS2" s="181"/>
      <c r="YT2" s="181"/>
      <c r="YU2" s="181"/>
      <c r="YV2" s="181"/>
      <c r="YW2" s="181"/>
      <c r="YX2" s="181"/>
      <c r="YY2" s="181"/>
      <c r="YZ2" s="181"/>
      <c r="ZA2" s="181"/>
      <c r="ZB2" s="181"/>
      <c r="ZC2" s="181"/>
      <c r="ZD2" s="181"/>
      <c r="ZE2" s="181"/>
      <c r="ZF2" s="181"/>
      <c r="ZG2" s="181"/>
      <c r="ZH2" s="181"/>
      <c r="ZI2" s="181"/>
      <c r="ZJ2" s="181"/>
      <c r="ZK2" s="181"/>
      <c r="ZL2" s="181"/>
      <c r="ZM2" s="181"/>
      <c r="ZN2" s="181"/>
      <c r="ZO2" s="181"/>
      <c r="ZP2" s="181"/>
      <c r="ZQ2" s="181"/>
      <c r="ZR2" s="181"/>
      <c r="ZS2" s="181"/>
      <c r="ZT2" s="181"/>
      <c r="ZU2" s="181"/>
      <c r="ZV2" s="181"/>
      <c r="ZW2" s="181"/>
      <c r="ZX2" s="181"/>
      <c r="ZY2" s="181"/>
      <c r="ZZ2" s="181"/>
      <c r="AAA2" s="181"/>
      <c r="AAB2" s="181"/>
      <c r="AAC2" s="181"/>
      <c r="AAD2" s="181"/>
      <c r="AAE2" s="181"/>
      <c r="AAF2" s="181"/>
      <c r="AAG2" s="181"/>
      <c r="AAH2" s="181"/>
      <c r="AAI2" s="181"/>
      <c r="AAJ2" s="181"/>
      <c r="AAK2" s="181"/>
      <c r="AAL2" s="181"/>
      <c r="AAM2" s="181"/>
      <c r="AAN2" s="181"/>
      <c r="AAO2" s="181"/>
      <c r="AAP2" s="181"/>
      <c r="AAQ2" s="181"/>
      <c r="AAR2" s="181"/>
      <c r="AAS2" s="181"/>
      <c r="AAT2" s="181"/>
      <c r="AAU2" s="181"/>
      <c r="AAV2" s="181"/>
      <c r="AAW2" s="181"/>
      <c r="AAX2" s="181"/>
      <c r="AAY2" s="181"/>
      <c r="AAZ2" s="181"/>
      <c r="ABA2" s="181"/>
      <c r="ABB2" s="181"/>
      <c r="ABC2" s="181"/>
      <c r="ABD2" s="181"/>
      <c r="ABE2" s="181"/>
      <c r="ABF2" s="181"/>
      <c r="ABG2" s="181"/>
      <c r="ABH2" s="181"/>
      <c r="ABI2" s="181"/>
      <c r="ABJ2" s="181"/>
      <c r="ABK2" s="181"/>
      <c r="ABL2" s="181"/>
      <c r="ABM2" s="181"/>
      <c r="ABN2" s="181"/>
      <c r="ABO2" s="181"/>
      <c r="ABP2" s="181"/>
      <c r="ABQ2" s="181"/>
      <c r="ABR2" s="181"/>
      <c r="ABS2" s="181"/>
      <c r="ABT2" s="181"/>
      <c r="ABU2" s="181"/>
      <c r="ABV2" s="181"/>
      <c r="ABW2" s="181"/>
      <c r="ABX2" s="181"/>
      <c r="ABY2" s="181"/>
      <c r="ABZ2" s="181"/>
      <c r="ACA2" s="181"/>
      <c r="ACB2" s="181"/>
      <c r="ACC2" s="181"/>
      <c r="ACD2" s="181"/>
      <c r="ACE2" s="181"/>
      <c r="ACF2" s="181"/>
      <c r="ACG2" s="181"/>
      <c r="ACH2" s="181"/>
      <c r="ACI2" s="181"/>
      <c r="ACJ2" s="181"/>
      <c r="ACK2" s="181"/>
      <c r="ACL2" s="181"/>
      <c r="ACM2" s="181"/>
      <c r="ACN2" s="181"/>
      <c r="ACO2" s="181"/>
      <c r="ACP2" s="181"/>
      <c r="ACQ2" s="181"/>
      <c r="ACR2" s="181"/>
      <c r="ACS2" s="181"/>
      <c r="ACT2" s="181"/>
      <c r="ACU2" s="181"/>
      <c r="ACV2" s="181"/>
      <c r="ACW2" s="181"/>
      <c r="ACX2" s="181"/>
      <c r="ACY2" s="181"/>
      <c r="ACZ2" s="181"/>
      <c r="ADA2" s="181"/>
      <c r="ADB2" s="181"/>
      <c r="ADC2" s="181"/>
      <c r="ADD2" s="181"/>
      <c r="ADE2" s="181"/>
      <c r="ADF2" s="181"/>
      <c r="ADG2" s="181"/>
      <c r="ADH2" s="181"/>
      <c r="ADI2" s="181"/>
      <c r="ADJ2" s="181"/>
      <c r="ADK2" s="181"/>
      <c r="ADL2" s="181"/>
      <c r="ADM2" s="181"/>
      <c r="ADN2" s="181"/>
      <c r="ADO2" s="181"/>
      <c r="ADP2" s="181"/>
      <c r="ADQ2" s="181"/>
      <c r="ADR2" s="181"/>
      <c r="ADS2" s="181"/>
      <c r="ADT2" s="181"/>
      <c r="ADU2" s="181"/>
      <c r="ADV2" s="181"/>
      <c r="ADW2" s="181"/>
      <c r="ADX2" s="181"/>
      <c r="ADY2" s="181"/>
      <c r="ADZ2" s="181"/>
      <c r="AEA2" s="181"/>
      <c r="AEB2" s="181"/>
      <c r="AEC2" s="181"/>
      <c r="AED2" s="181"/>
      <c r="AEE2" s="181"/>
      <c r="AEF2" s="181"/>
      <c r="AEG2" s="181"/>
      <c r="AEH2" s="181"/>
      <c r="AEI2" s="181"/>
      <c r="AEJ2" s="181"/>
      <c r="AEK2" s="181"/>
      <c r="AEL2" s="181"/>
      <c r="AEM2" s="181"/>
      <c r="AEN2" s="181"/>
      <c r="AEO2" s="181"/>
      <c r="AEP2" s="181"/>
      <c r="AEQ2" s="181"/>
      <c r="AER2" s="181"/>
      <c r="AES2" s="181"/>
      <c r="AET2" s="181"/>
      <c r="AEU2" s="181"/>
      <c r="AEV2" s="181"/>
      <c r="AEW2" s="181"/>
      <c r="AEX2" s="181"/>
      <c r="AEY2" s="181"/>
      <c r="AEZ2" s="181"/>
      <c r="AFA2" s="181"/>
      <c r="AFB2" s="181"/>
      <c r="AFC2" s="181"/>
      <c r="AFD2" s="181"/>
      <c r="AFE2" s="181"/>
      <c r="AFF2" s="181"/>
      <c r="AFG2" s="181"/>
      <c r="AFH2" s="181"/>
      <c r="AFI2" s="181"/>
      <c r="AFJ2" s="181"/>
      <c r="AFK2" s="181"/>
      <c r="AFL2" s="181"/>
      <c r="AFM2" s="181"/>
      <c r="AFN2" s="181"/>
      <c r="AFO2" s="181"/>
      <c r="AFP2" s="181"/>
      <c r="AFQ2" s="181"/>
      <c r="AFR2" s="181"/>
      <c r="AFS2" s="181"/>
      <c r="AFT2" s="181"/>
      <c r="AFU2" s="181"/>
      <c r="AFV2" s="181"/>
      <c r="AFW2" s="181"/>
      <c r="AFX2" s="181"/>
      <c r="AFY2" s="181"/>
      <c r="AFZ2" s="181"/>
      <c r="AGA2" s="181"/>
      <c r="AGB2" s="181"/>
      <c r="AGC2" s="181"/>
      <c r="AGD2" s="181"/>
      <c r="AGE2" s="181"/>
      <c r="AGF2" s="181"/>
      <c r="AGG2" s="181"/>
      <c r="AGH2" s="181"/>
      <c r="AGI2" s="181"/>
      <c r="AGJ2" s="181"/>
      <c r="AGK2" s="181"/>
      <c r="AGL2" s="181"/>
      <c r="AGM2" s="181"/>
      <c r="AGN2" s="181"/>
      <c r="AGO2" s="181"/>
      <c r="AGP2" s="181"/>
      <c r="AGQ2" s="181"/>
      <c r="AGR2" s="181"/>
      <c r="AGS2" s="181"/>
      <c r="AGT2" s="181"/>
      <c r="AGU2" s="181"/>
      <c r="AGV2" s="181"/>
      <c r="AGW2" s="181"/>
      <c r="AGX2" s="181"/>
      <c r="AGY2" s="181"/>
      <c r="AGZ2" s="181"/>
      <c r="AHA2" s="181"/>
      <c r="AHB2" s="181"/>
      <c r="AHC2" s="181"/>
      <c r="AHD2" s="181"/>
      <c r="AHE2" s="181"/>
      <c r="AHF2" s="181"/>
      <c r="AHG2" s="181"/>
      <c r="AHH2" s="181"/>
      <c r="AHI2" s="181"/>
      <c r="AHJ2" s="181"/>
      <c r="AHK2" s="181"/>
      <c r="AHL2" s="181"/>
      <c r="AHM2" s="181"/>
      <c r="AHN2" s="181"/>
      <c r="AHO2" s="181"/>
      <c r="AHP2" s="181"/>
      <c r="AHQ2" s="181"/>
      <c r="AHR2" s="181"/>
      <c r="AHS2" s="181"/>
      <c r="AHT2" s="181"/>
      <c r="AHU2" s="181"/>
      <c r="AHV2" s="181"/>
      <c r="AHW2" s="181"/>
      <c r="AHX2" s="181"/>
      <c r="AHY2" s="181"/>
      <c r="AHZ2" s="181"/>
      <c r="AIA2" s="181"/>
      <c r="AIB2" s="181"/>
      <c r="AIC2" s="181"/>
      <c r="AID2" s="181"/>
      <c r="AIE2" s="181"/>
      <c r="AIF2" s="181"/>
      <c r="AIG2" s="181"/>
      <c r="AIH2" s="181"/>
      <c r="AII2" s="181"/>
      <c r="AIJ2" s="181"/>
      <c r="AIK2" s="181"/>
      <c r="AIL2" s="181"/>
      <c r="AIM2" s="181"/>
      <c r="AIN2" s="181"/>
      <c r="AIO2" s="181"/>
      <c r="AIP2" s="181"/>
      <c r="AIQ2" s="181"/>
      <c r="AIR2" s="181"/>
      <c r="AIS2" s="181"/>
      <c r="AIT2" s="181"/>
      <c r="AIU2" s="181"/>
      <c r="AIV2" s="181"/>
      <c r="AIW2" s="181"/>
      <c r="AIX2" s="181"/>
      <c r="AIY2" s="181"/>
      <c r="AIZ2" s="181"/>
      <c r="AJA2" s="181"/>
      <c r="AJB2" s="181"/>
      <c r="AJC2" s="181"/>
      <c r="AJD2" s="181"/>
      <c r="AJE2" s="181"/>
      <c r="AJF2" s="181"/>
      <c r="AJG2" s="181"/>
      <c r="AJH2" s="181"/>
      <c r="AJI2" s="181"/>
      <c r="AJJ2" s="181"/>
      <c r="AJK2" s="181"/>
      <c r="AJL2" s="181"/>
      <c r="AJM2" s="181"/>
      <c r="AJN2" s="181"/>
      <c r="AJO2" s="181"/>
      <c r="AJP2" s="181"/>
      <c r="AJQ2" s="181"/>
      <c r="AJR2" s="181"/>
      <c r="AJS2" s="181"/>
      <c r="AJT2" s="181"/>
      <c r="AJU2" s="181"/>
      <c r="AJV2" s="181"/>
      <c r="AJW2" s="181"/>
      <c r="AJX2" s="181"/>
      <c r="AJY2" s="181"/>
      <c r="AJZ2" s="181"/>
      <c r="AKA2" s="181"/>
      <c r="AKB2" s="181"/>
      <c r="AKC2" s="181"/>
      <c r="AKD2" s="181"/>
      <c r="AKE2" s="181"/>
      <c r="AKF2" s="181"/>
      <c r="AKG2" s="181"/>
      <c r="AKH2" s="181"/>
      <c r="AKI2" s="181"/>
      <c r="AKJ2" s="181"/>
      <c r="AKK2" s="181"/>
      <c r="AKL2" s="181"/>
      <c r="AKM2" s="181"/>
      <c r="AKN2" s="181"/>
      <c r="AKO2" s="181"/>
      <c r="AKP2" s="181"/>
      <c r="AKQ2" s="181"/>
      <c r="AKR2" s="181"/>
      <c r="AKS2" s="181"/>
      <c r="AKT2" s="181"/>
      <c r="AKU2" s="181"/>
      <c r="AKV2" s="181"/>
      <c r="AKW2" s="181"/>
      <c r="AKX2" s="181"/>
      <c r="AKY2" s="181"/>
      <c r="AKZ2" s="181"/>
      <c r="ALA2" s="181"/>
      <c r="ALB2" s="181"/>
      <c r="ALC2" s="181"/>
      <c r="ALD2" s="181"/>
      <c r="ALE2" s="181"/>
      <c r="ALF2" s="181"/>
      <c r="ALG2" s="181"/>
      <c r="ALH2" s="181"/>
      <c r="ALI2" s="181"/>
      <c r="ALJ2" s="181"/>
      <c r="ALK2" s="181"/>
      <c r="ALL2" s="181"/>
      <c r="ALM2" s="181"/>
      <c r="ALN2" s="181"/>
      <c r="ALO2" s="181"/>
      <c r="ALP2" s="181"/>
      <c r="ALQ2" s="181"/>
      <c r="ALR2" s="181"/>
      <c r="ALS2" s="181"/>
      <c r="ALT2" s="181"/>
      <c r="ALU2" s="181"/>
      <c r="ALV2" s="181"/>
      <c r="ALW2" s="181"/>
      <c r="ALX2" s="181"/>
      <c r="ALY2" s="181"/>
      <c r="ALZ2" s="181"/>
      <c r="AMA2" s="181"/>
      <c r="AMB2" s="181"/>
      <c r="AMC2" s="181"/>
      <c r="AMD2" s="181"/>
      <c r="AME2" s="181"/>
      <c r="AMF2" s="181"/>
      <c r="AMG2" s="181"/>
      <c r="AMH2" s="181"/>
      <c r="AMI2" s="181"/>
      <c r="AMJ2" s="181"/>
      <c r="AMK2" s="181"/>
    </row>
    <row r="3" spans="1:1025" ht="44.25" customHeight="1" x14ac:dyDescent="0.25">
      <c r="A3" s="199" t="s">
        <v>96</v>
      </c>
      <c r="B3" s="199"/>
      <c r="C3" s="199"/>
      <c r="D3" s="199"/>
      <c r="E3" s="199"/>
      <c r="F3" s="199"/>
      <c r="G3" s="108"/>
      <c r="H3" s="108"/>
      <c r="I3" s="108"/>
      <c r="J3" s="108"/>
      <c r="K3" s="108"/>
      <c r="L3" s="108"/>
      <c r="M3" s="108"/>
    </row>
    <row r="4" spans="1:1025" ht="59.25" customHeight="1" x14ac:dyDescent="0.25">
      <c r="A4" s="109" t="s">
        <v>97</v>
      </c>
      <c r="B4" s="110" t="s">
        <v>98</v>
      </c>
      <c r="C4" s="111" t="s">
        <v>99</v>
      </c>
      <c r="D4" s="112" t="s">
        <v>100</v>
      </c>
      <c r="E4" s="112" t="s">
        <v>101</v>
      </c>
      <c r="F4" s="113" t="s">
        <v>102</v>
      </c>
    </row>
    <row r="5" spans="1:1025" ht="21" customHeight="1" x14ac:dyDescent="0.25">
      <c r="A5" s="115"/>
      <c r="B5" s="116"/>
      <c r="C5" s="117"/>
      <c r="D5" s="118"/>
      <c r="E5" s="119"/>
      <c r="F5" s="120"/>
    </row>
    <row r="6" spans="1:1025" ht="21" customHeight="1" x14ac:dyDescent="0.25">
      <c r="A6" s="115"/>
      <c r="B6" s="116"/>
      <c r="C6" s="117"/>
      <c r="D6" s="118"/>
      <c r="E6" s="119"/>
      <c r="F6" s="120"/>
    </row>
    <row r="7" spans="1:1025" ht="21" customHeight="1" x14ac:dyDescent="0.25">
      <c r="A7" s="115"/>
      <c r="B7" s="116"/>
      <c r="C7" s="117"/>
      <c r="D7" s="118"/>
      <c r="E7" s="119"/>
      <c r="F7" s="120"/>
    </row>
    <row r="8" spans="1:1025" ht="21" customHeight="1" x14ac:dyDescent="0.25">
      <c r="A8" s="115"/>
      <c r="B8" s="116"/>
      <c r="C8" s="117"/>
      <c r="D8" s="118"/>
      <c r="E8" s="119"/>
      <c r="F8" s="120"/>
      <c r="G8" s="114"/>
      <c r="H8" s="114"/>
    </row>
    <row r="9" spans="1:1025" ht="21" customHeight="1" x14ac:dyDescent="0.25">
      <c r="A9" s="115"/>
      <c r="B9" s="116"/>
      <c r="C9" s="117"/>
      <c r="D9" s="118"/>
      <c r="E9" s="119"/>
      <c r="F9" s="120"/>
      <c r="G9" s="114"/>
    </row>
    <row r="10" spans="1:1025" ht="21" customHeight="1" x14ac:dyDescent="0.25">
      <c r="A10" s="115"/>
      <c r="B10" s="116"/>
      <c r="C10" s="117"/>
      <c r="D10" s="118"/>
      <c r="E10" s="119"/>
      <c r="F10" s="120"/>
      <c r="G10" s="114"/>
      <c r="H10" s="114"/>
    </row>
    <row r="11" spans="1:1025" ht="21" customHeight="1" x14ac:dyDescent="0.25">
      <c r="A11" s="115"/>
      <c r="B11" s="116"/>
      <c r="C11" s="117"/>
      <c r="D11" s="118"/>
      <c r="E11" s="119"/>
      <c r="F11" s="120"/>
      <c r="G11" s="114"/>
    </row>
    <row r="12" spans="1:1025" ht="21" customHeight="1" x14ac:dyDescent="0.25">
      <c r="A12" s="115"/>
      <c r="B12" s="116"/>
      <c r="C12" s="117"/>
      <c r="D12" s="118"/>
      <c r="E12" s="119"/>
      <c r="F12" s="120"/>
      <c r="G12" s="114"/>
    </row>
    <row r="13" spans="1:1025" ht="21" customHeight="1" x14ac:dyDescent="0.25">
      <c r="A13" s="115"/>
      <c r="B13" s="116"/>
      <c r="C13" s="117"/>
      <c r="D13" s="118"/>
      <c r="E13" s="119"/>
      <c r="F13" s="120"/>
      <c r="G13" s="114"/>
    </row>
    <row r="14" spans="1:1025" ht="21" customHeight="1" x14ac:dyDescent="0.25">
      <c r="A14" s="115"/>
      <c r="B14" s="116"/>
      <c r="C14" s="117"/>
      <c r="D14" s="118"/>
      <c r="E14" s="119"/>
      <c r="F14" s="120"/>
      <c r="G14" s="114"/>
    </row>
    <row r="15" spans="1:1025" ht="21" customHeight="1" x14ac:dyDescent="0.25">
      <c r="A15" s="115"/>
      <c r="B15" s="116"/>
      <c r="C15" s="117"/>
      <c r="D15" s="118"/>
      <c r="E15" s="119"/>
      <c r="F15" s="120"/>
      <c r="G15" s="114"/>
    </row>
    <row r="16" spans="1:1025" ht="21" customHeight="1" x14ac:dyDescent="0.25">
      <c r="A16" s="115"/>
      <c r="B16" s="116"/>
      <c r="C16" s="117"/>
      <c r="D16" s="118"/>
      <c r="E16" s="119"/>
      <c r="F16" s="120"/>
      <c r="G16" s="114"/>
    </row>
    <row r="17" spans="1:8" ht="21" customHeight="1" x14ac:dyDescent="0.25">
      <c r="A17" s="115"/>
      <c r="B17" s="116"/>
      <c r="C17" s="117"/>
      <c r="D17" s="118"/>
      <c r="E17" s="119"/>
      <c r="F17" s="120"/>
      <c r="G17" s="114"/>
    </row>
    <row r="18" spans="1:8" ht="21" customHeight="1" x14ac:dyDescent="0.25">
      <c r="A18" s="115"/>
      <c r="B18" s="116"/>
      <c r="C18" s="117"/>
      <c r="D18" s="118"/>
      <c r="E18" s="119"/>
      <c r="F18" s="120"/>
      <c r="G18" s="114"/>
    </row>
    <row r="19" spans="1:8" ht="21" customHeight="1" x14ac:dyDescent="0.25">
      <c r="A19" s="115"/>
      <c r="B19" s="116"/>
      <c r="C19" s="117"/>
      <c r="D19" s="118"/>
      <c r="E19" s="119"/>
      <c r="F19" s="120"/>
      <c r="G19" s="114"/>
    </row>
    <row r="20" spans="1:8" ht="21" customHeight="1" x14ac:dyDescent="0.25">
      <c r="A20" s="115"/>
      <c r="B20" s="116"/>
      <c r="C20" s="117"/>
      <c r="D20" s="118"/>
      <c r="E20" s="119"/>
      <c r="F20" s="120"/>
      <c r="G20" s="114"/>
      <c r="H20" s="114"/>
    </row>
    <row r="21" spans="1:8" ht="21" customHeight="1" x14ac:dyDescent="0.25">
      <c r="A21" s="115"/>
      <c r="B21" s="116"/>
      <c r="C21" s="117"/>
      <c r="D21" s="118"/>
      <c r="E21" s="119"/>
      <c r="F21" s="120"/>
      <c r="G21" s="114"/>
    </row>
    <row r="22" spans="1:8" ht="21" customHeight="1" x14ac:dyDescent="0.25">
      <c r="A22" s="115"/>
      <c r="B22" s="116"/>
      <c r="C22" s="117"/>
      <c r="D22" s="118"/>
      <c r="E22" s="119"/>
      <c r="F22" s="120"/>
      <c r="G22" s="114"/>
    </row>
    <row r="23" spans="1:8" ht="21" customHeight="1" x14ac:dyDescent="0.25">
      <c r="A23" s="115"/>
      <c r="B23" s="116"/>
      <c r="C23" s="117"/>
      <c r="D23" s="118"/>
      <c r="E23" s="119"/>
      <c r="F23" s="120"/>
      <c r="G23" s="114"/>
    </row>
    <row r="24" spans="1:8" ht="21" customHeight="1" x14ac:dyDescent="0.25">
      <c r="A24" s="115"/>
      <c r="B24" s="116"/>
      <c r="C24" s="117"/>
      <c r="D24" s="118"/>
      <c r="E24" s="119"/>
      <c r="F24" s="120"/>
      <c r="G24" s="114"/>
    </row>
    <row r="25" spans="1:8" ht="21" customHeight="1" x14ac:dyDescent="0.25">
      <c r="A25" s="121"/>
      <c r="B25" s="122"/>
      <c r="C25" s="123"/>
      <c r="D25" s="124"/>
      <c r="E25" s="125"/>
      <c r="F25" s="126"/>
    </row>
    <row r="26" spans="1:8" ht="21" customHeight="1" x14ac:dyDescent="0.3">
      <c r="A26" s="200" t="s">
        <v>103</v>
      </c>
      <c r="B26" s="200"/>
      <c r="C26" s="200"/>
      <c r="D26" s="127"/>
      <c r="E26" s="128">
        <f>SUM(E5:E25)</f>
        <v>0</v>
      </c>
      <c r="F26" s="129">
        <f>SUM(F5:F25)</f>
        <v>0</v>
      </c>
    </row>
    <row r="27" spans="1:8" s="130" customFormat="1" x14ac:dyDescent="0.25"/>
    <row r="28" spans="1:8" s="130" customFormat="1" x14ac:dyDescent="0.25">
      <c r="B28" s="131" t="s">
        <v>104</v>
      </c>
      <c r="C28" s="132"/>
      <c r="D28" s="132"/>
    </row>
    <row r="29" spans="1:8" s="130" customFormat="1" x14ac:dyDescent="0.25">
      <c r="B29" s="130" t="s">
        <v>105</v>
      </c>
    </row>
    <row r="30" spans="1:8" s="130" customFormat="1" x14ac:dyDescent="0.25">
      <c r="B30" s="130" t="s">
        <v>106</v>
      </c>
    </row>
    <row r="31" spans="1:8" s="130" customFormat="1" x14ac:dyDescent="0.25">
      <c r="B31" s="130" t="s">
        <v>107</v>
      </c>
    </row>
    <row r="32" spans="1:8" s="130" customFormat="1" x14ac:dyDescent="0.25">
      <c r="B32" s="133" t="s">
        <v>108</v>
      </c>
    </row>
    <row r="33" spans="2:2" s="130" customFormat="1" x14ac:dyDescent="0.25">
      <c r="B33" s="130" t="s">
        <v>109</v>
      </c>
    </row>
    <row r="34" spans="2:2" s="130" customFormat="1" x14ac:dyDescent="0.25">
      <c r="B34" s="130" t="s">
        <v>110</v>
      </c>
    </row>
    <row r="35" spans="2:2" s="130" customFormat="1" x14ac:dyDescent="0.25">
      <c r="B35" s="130" t="s">
        <v>111</v>
      </c>
    </row>
    <row r="36" spans="2:2" s="130" customFormat="1" x14ac:dyDescent="0.25">
      <c r="B36" s="130" t="s">
        <v>112</v>
      </c>
    </row>
    <row r="37" spans="2:2" s="130" customFormat="1" x14ac:dyDescent="0.25">
      <c r="B37" s="130" t="s">
        <v>113</v>
      </c>
    </row>
    <row r="38" spans="2:2" s="130" customFormat="1" x14ac:dyDescent="0.25">
      <c r="B38" s="130" t="s">
        <v>114</v>
      </c>
    </row>
    <row r="39" spans="2:2" s="130" customFormat="1" x14ac:dyDescent="0.25">
      <c r="B39" s="130" t="s">
        <v>115</v>
      </c>
    </row>
    <row r="40" spans="2:2" s="130" customFormat="1" x14ac:dyDescent="0.25">
      <c r="B40" s="130" t="s">
        <v>116</v>
      </c>
    </row>
    <row r="41" spans="2:2" s="130" customFormat="1" x14ac:dyDescent="0.25">
      <c r="B41" s="130" t="s">
        <v>117</v>
      </c>
    </row>
    <row r="42" spans="2:2" s="130" customFormat="1" x14ac:dyDescent="0.25">
      <c r="B42" s="130" t="s">
        <v>118</v>
      </c>
    </row>
    <row r="43" spans="2:2" s="130" customFormat="1" x14ac:dyDescent="0.25">
      <c r="B43" s="130" t="s">
        <v>119</v>
      </c>
    </row>
    <row r="44" spans="2:2" s="130" customFormat="1" x14ac:dyDescent="0.25">
      <c r="B44" s="130" t="s">
        <v>120</v>
      </c>
    </row>
    <row r="45" spans="2:2" s="130" customFormat="1" x14ac:dyDescent="0.25">
      <c r="B45" s="130" t="s">
        <v>121</v>
      </c>
    </row>
    <row r="46" spans="2:2" s="130" customFormat="1" x14ac:dyDescent="0.25">
      <c r="B46" s="130" t="s">
        <v>122</v>
      </c>
    </row>
    <row r="47" spans="2:2" s="130" customFormat="1" x14ac:dyDescent="0.25">
      <c r="B47" s="130" t="s">
        <v>123</v>
      </c>
    </row>
    <row r="48" spans="2:2" s="130" customFormat="1" x14ac:dyDescent="0.25">
      <c r="B48" s="130" t="s">
        <v>124</v>
      </c>
    </row>
    <row r="49" spans="2:2" s="130" customFormat="1" x14ac:dyDescent="0.25">
      <c r="B49" s="130" t="s">
        <v>125</v>
      </c>
    </row>
    <row r="50" spans="2:2" s="130" customFormat="1" x14ac:dyDescent="0.25">
      <c r="B50" s="130" t="s">
        <v>126</v>
      </c>
    </row>
    <row r="51" spans="2:2" s="130" customFormat="1" x14ac:dyDescent="0.25">
      <c r="B51" s="130" t="s">
        <v>127</v>
      </c>
    </row>
    <row r="52" spans="2:2" s="130" customFormat="1" x14ac:dyDescent="0.25">
      <c r="B52" s="130" t="s">
        <v>128</v>
      </c>
    </row>
    <row r="53" spans="2:2" s="130" customFormat="1" x14ac:dyDescent="0.25">
      <c r="B53" s="130" t="s">
        <v>129</v>
      </c>
    </row>
    <row r="54" spans="2:2" s="130" customFormat="1" x14ac:dyDescent="0.25">
      <c r="B54" s="130" t="s">
        <v>130</v>
      </c>
    </row>
    <row r="55" spans="2:2" s="130" customFormat="1" x14ac:dyDescent="0.25">
      <c r="B55" s="130" t="s">
        <v>131</v>
      </c>
    </row>
    <row r="56" spans="2:2" s="130" customFormat="1" x14ac:dyDescent="0.25">
      <c r="B56" s="133" t="s">
        <v>132</v>
      </c>
    </row>
    <row r="57" spans="2:2" s="130" customFormat="1" x14ac:dyDescent="0.25">
      <c r="B57" s="130" t="s">
        <v>133</v>
      </c>
    </row>
    <row r="58" spans="2:2" s="130" customFormat="1" x14ac:dyDescent="0.25">
      <c r="B58" s="130" t="s">
        <v>134</v>
      </c>
    </row>
    <row r="59" spans="2:2" s="130" customFormat="1" x14ac:dyDescent="0.25">
      <c r="B59" s="130" t="s">
        <v>135</v>
      </c>
    </row>
    <row r="60" spans="2:2" s="130" customFormat="1" x14ac:dyDescent="0.25">
      <c r="B60" s="130" t="s">
        <v>136</v>
      </c>
    </row>
    <row r="61" spans="2:2" s="130" customFormat="1" x14ac:dyDescent="0.25">
      <c r="B61" s="130" t="s">
        <v>137</v>
      </c>
    </row>
    <row r="62" spans="2:2" s="130" customFormat="1" x14ac:dyDescent="0.25">
      <c r="B62" s="130" t="s">
        <v>138</v>
      </c>
    </row>
    <row r="63" spans="2:2" s="130" customFormat="1" x14ac:dyDescent="0.25"/>
    <row r="64" spans="2:2" s="130" customFormat="1" x14ac:dyDescent="0.25"/>
    <row r="65" s="130" customFormat="1" x14ac:dyDescent="0.25"/>
    <row r="66" s="130" customFormat="1" x14ac:dyDescent="0.25"/>
    <row r="67" s="130" customFormat="1" x14ac:dyDescent="0.25"/>
    <row r="68" s="130" customFormat="1" x14ac:dyDescent="0.25"/>
    <row r="69" s="130" customFormat="1" x14ac:dyDescent="0.25"/>
    <row r="70" s="130" customFormat="1" x14ac:dyDescent="0.25"/>
    <row r="71" s="130" customFormat="1" x14ac:dyDescent="0.25"/>
    <row r="72" s="130" customFormat="1" x14ac:dyDescent="0.25"/>
    <row r="73" s="130" customFormat="1" x14ac:dyDescent="0.25"/>
    <row r="74" s="130" customFormat="1" x14ac:dyDescent="0.25"/>
    <row r="75" s="130" customFormat="1" x14ac:dyDescent="0.25"/>
  </sheetData>
  <sheetProtection insertColumns="0" insertRows="0"/>
  <mergeCells count="3">
    <mergeCell ref="A1:F1"/>
    <mergeCell ref="A3:F3"/>
    <mergeCell ref="A26:C26"/>
  </mergeCells>
  <dataValidations count="3">
    <dataValidation type="list" allowBlank="1" showInputMessage="1" showErrorMessage="1" sqref="C5:C25" xr:uid="{00000000-0002-0000-0200-000000000000}">
      <formula1>$B$59:$B$64</formula1>
      <formula2>0</formula2>
    </dataValidation>
    <dataValidation type="list" allowBlank="1" showInputMessage="1" showErrorMessage="1" sqref="B5:B25" xr:uid="{00000000-0002-0000-0200-000001000000}">
      <formula1>$B$34:$B$57</formula1>
      <formula2>0</formula2>
    </dataValidation>
    <dataValidation type="list" allowBlank="1" showInputMessage="1" showErrorMessage="1" sqref="A5:A25" xr:uid="{00000000-0002-0000-0200-000002000000}">
      <formula1>$B$30:$B$32</formula1>
      <formula2>0</formula2>
    </dataValidation>
  </dataValidations>
  <printOptions horizontalCentered="1"/>
  <pageMargins left="3.9583333333333297E-2" right="3.9583333333333297E-2" top="0.74791666666666701" bottom="0.74791666666666701" header="0.51180555555555496" footer="0.51180555555555496"/>
  <pageSetup paperSize="9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K44"/>
  <sheetViews>
    <sheetView topLeftCell="A3" zoomScaleNormal="100" workbookViewId="0">
      <selection activeCell="J5" sqref="J5"/>
    </sheetView>
  </sheetViews>
  <sheetFormatPr baseColWidth="10" defaultColWidth="11.42578125" defaultRowHeight="15" x14ac:dyDescent="0.25"/>
  <cols>
    <col min="1" max="1" width="16.7109375" style="104" customWidth="1"/>
    <col min="2" max="2" width="25.7109375" style="104" customWidth="1"/>
    <col min="3" max="9" width="15.7109375" style="104" customWidth="1"/>
    <col min="10" max="10" width="19.85546875" style="104" customWidth="1"/>
    <col min="11" max="11" width="15.7109375" style="104" customWidth="1"/>
    <col min="12" max="1025" width="11.42578125" style="104"/>
  </cols>
  <sheetData>
    <row r="1" spans="1:17" ht="35.25" customHeight="1" x14ac:dyDescent="0.25">
      <c r="A1" s="201" t="s">
        <v>140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spans="1:17" ht="25.5" customHeight="1" x14ac:dyDescent="0.3">
      <c r="A2" s="134" t="s">
        <v>93</v>
      </c>
      <c r="B2" s="106" t="s">
        <v>172</v>
      </c>
      <c r="C2" s="107" t="s">
        <v>94</v>
      </c>
      <c r="D2" s="135" t="s">
        <v>173</v>
      </c>
      <c r="E2" s="107" t="s">
        <v>95</v>
      </c>
      <c r="F2" s="135">
        <v>2023</v>
      </c>
      <c r="G2" s="136"/>
    </row>
    <row r="3" spans="1:17" ht="52.5" customHeight="1" x14ac:dyDescent="0.25">
      <c r="A3" s="202" t="s">
        <v>141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108"/>
      <c r="M3" s="108"/>
      <c r="N3" s="108"/>
      <c r="O3" s="108"/>
      <c r="P3" s="108"/>
      <c r="Q3" s="108"/>
    </row>
    <row r="4" spans="1:17" ht="45" customHeight="1" x14ac:dyDescent="0.25">
      <c r="A4" s="137" t="s">
        <v>142</v>
      </c>
      <c r="B4" s="138" t="s">
        <v>98</v>
      </c>
      <c r="C4" s="139" t="s">
        <v>143</v>
      </c>
      <c r="D4" s="139" t="s">
        <v>144</v>
      </c>
      <c r="E4" s="139" t="s">
        <v>145</v>
      </c>
      <c r="F4" s="140" t="s">
        <v>146</v>
      </c>
      <c r="G4" s="140" t="s">
        <v>147</v>
      </c>
      <c r="H4" s="139" t="s">
        <v>148</v>
      </c>
      <c r="I4" s="139" t="s">
        <v>149</v>
      </c>
      <c r="J4" s="141" t="s">
        <v>150</v>
      </c>
      <c r="K4" s="142" t="s">
        <v>151</v>
      </c>
      <c r="L4" s="143"/>
      <c r="M4" s="143"/>
      <c r="N4" s="143"/>
      <c r="O4" s="143"/>
      <c r="P4" s="143"/>
      <c r="Q4" s="143"/>
    </row>
    <row r="5" spans="1:17" ht="21" customHeight="1" x14ac:dyDescent="0.25">
      <c r="A5" s="144" t="s">
        <v>157</v>
      </c>
      <c r="B5" s="161" t="s">
        <v>167</v>
      </c>
      <c r="C5" s="145">
        <v>700</v>
      </c>
      <c r="D5" s="146">
        <v>45047</v>
      </c>
      <c r="E5" s="162">
        <v>46022</v>
      </c>
      <c r="F5" s="147">
        <v>0</v>
      </c>
      <c r="G5" s="147" t="s">
        <v>159</v>
      </c>
      <c r="H5" s="115" t="s">
        <v>131</v>
      </c>
      <c r="I5" s="161">
        <v>1</v>
      </c>
      <c r="J5" s="148">
        <v>700</v>
      </c>
      <c r="K5" s="120" t="s">
        <v>139</v>
      </c>
    </row>
    <row r="6" spans="1:17" ht="21" customHeight="1" x14ac:dyDescent="0.25">
      <c r="A6" s="144" t="s">
        <v>157</v>
      </c>
      <c r="B6" s="161" t="s">
        <v>168</v>
      </c>
      <c r="C6" s="145">
        <v>3625</v>
      </c>
      <c r="D6" s="146">
        <v>45047</v>
      </c>
      <c r="E6" s="162">
        <v>46022</v>
      </c>
      <c r="F6" s="147">
        <v>0</v>
      </c>
      <c r="G6" s="147" t="s">
        <v>159</v>
      </c>
      <c r="H6" s="115" t="s">
        <v>131</v>
      </c>
      <c r="I6" s="161">
        <v>1</v>
      </c>
      <c r="J6" s="148">
        <v>3451.53</v>
      </c>
      <c r="K6" s="120" t="s">
        <v>139</v>
      </c>
    </row>
    <row r="7" spans="1:17" ht="21" customHeight="1" x14ac:dyDescent="0.25">
      <c r="A7" s="144"/>
      <c r="B7" s="115"/>
      <c r="C7" s="145"/>
      <c r="D7" s="146"/>
      <c r="E7" s="146"/>
      <c r="F7" s="147"/>
      <c r="G7" s="147"/>
      <c r="H7" s="115"/>
      <c r="I7" s="115"/>
      <c r="J7" s="148"/>
      <c r="K7" s="120"/>
    </row>
    <row r="8" spans="1:17" ht="21" customHeight="1" x14ac:dyDescent="0.25">
      <c r="A8" s="144"/>
      <c r="B8" s="115"/>
      <c r="C8" s="145"/>
      <c r="D8" s="146"/>
      <c r="E8" s="146"/>
      <c r="F8" s="147"/>
      <c r="G8" s="147"/>
      <c r="H8" s="115"/>
      <c r="I8" s="115"/>
      <c r="J8" s="148"/>
      <c r="K8" s="120"/>
    </row>
    <row r="9" spans="1:17" ht="21" customHeight="1" x14ac:dyDescent="0.25">
      <c r="A9" s="144"/>
      <c r="B9" s="115"/>
      <c r="C9" s="145"/>
      <c r="D9" s="146"/>
      <c r="E9" s="146"/>
      <c r="F9" s="147"/>
      <c r="G9" s="147"/>
      <c r="H9" s="115"/>
      <c r="I9" s="115"/>
      <c r="J9" s="148"/>
      <c r="K9" s="120"/>
    </row>
    <row r="10" spans="1:17" ht="21" customHeight="1" x14ac:dyDescent="0.25">
      <c r="A10" s="144"/>
      <c r="B10" s="115"/>
      <c r="C10" s="145"/>
      <c r="D10" s="146"/>
      <c r="E10" s="146"/>
      <c r="F10" s="147"/>
      <c r="G10" s="147"/>
      <c r="H10" s="115"/>
      <c r="I10" s="115"/>
      <c r="J10" s="148"/>
      <c r="K10" s="120"/>
    </row>
    <row r="11" spans="1:17" ht="21" customHeight="1" x14ac:dyDescent="0.25">
      <c r="A11" s="144"/>
      <c r="B11" s="115"/>
      <c r="C11" s="145"/>
      <c r="D11" s="146"/>
      <c r="E11" s="146"/>
      <c r="F11" s="147"/>
      <c r="G11" s="147"/>
      <c r="H11" s="115"/>
      <c r="I11" s="115"/>
      <c r="J11" s="148"/>
      <c r="K11" s="120"/>
      <c r="O11" s="149"/>
    </row>
    <row r="12" spans="1:17" ht="21" customHeight="1" x14ac:dyDescent="0.25">
      <c r="A12" s="144"/>
      <c r="B12" s="115"/>
      <c r="C12" s="145"/>
      <c r="D12" s="146"/>
      <c r="E12" s="146"/>
      <c r="F12" s="147"/>
      <c r="G12" s="147"/>
      <c r="H12" s="115"/>
      <c r="I12" s="115"/>
      <c r="J12" s="148"/>
      <c r="K12" s="120"/>
    </row>
    <row r="13" spans="1:17" ht="21" customHeight="1" x14ac:dyDescent="0.25">
      <c r="A13" s="144"/>
      <c r="B13" s="115"/>
      <c r="C13" s="145"/>
      <c r="D13" s="146"/>
      <c r="E13" s="146"/>
      <c r="F13" s="147"/>
      <c r="G13" s="147"/>
      <c r="H13" s="115"/>
      <c r="I13" s="115"/>
      <c r="J13" s="148"/>
      <c r="K13" s="120"/>
    </row>
    <row r="14" spans="1:17" ht="21" customHeight="1" x14ac:dyDescent="0.25">
      <c r="A14" s="144"/>
      <c r="B14" s="115"/>
      <c r="C14" s="145"/>
      <c r="D14" s="146"/>
      <c r="E14" s="146"/>
      <c r="F14" s="147"/>
      <c r="G14" s="147"/>
      <c r="H14" s="115"/>
      <c r="I14" s="115"/>
      <c r="J14" s="148"/>
      <c r="K14" s="120"/>
    </row>
    <row r="15" spans="1:17" ht="21" customHeight="1" x14ac:dyDescent="0.25">
      <c r="A15" s="144"/>
      <c r="B15" s="115"/>
      <c r="C15" s="145"/>
      <c r="D15" s="146"/>
      <c r="E15" s="146"/>
      <c r="F15" s="147"/>
      <c r="G15" s="147"/>
      <c r="H15" s="115"/>
      <c r="I15" s="115"/>
      <c r="J15" s="148"/>
      <c r="K15" s="120"/>
    </row>
    <row r="16" spans="1:17" ht="21" customHeight="1" x14ac:dyDescent="0.25">
      <c r="A16" s="144"/>
      <c r="B16" s="115"/>
      <c r="C16" s="145"/>
      <c r="D16" s="146"/>
      <c r="E16" s="146"/>
      <c r="F16" s="147"/>
      <c r="G16" s="147"/>
      <c r="H16" s="115"/>
      <c r="I16" s="115"/>
      <c r="J16" s="148"/>
      <c r="K16" s="120"/>
    </row>
    <row r="17" spans="1:11" ht="21" customHeight="1" x14ac:dyDescent="0.25">
      <c r="A17" s="144"/>
      <c r="B17" s="115"/>
      <c r="C17" s="145"/>
      <c r="D17" s="146"/>
      <c r="E17" s="146"/>
      <c r="F17" s="147"/>
      <c r="G17" s="147"/>
      <c r="H17" s="115"/>
      <c r="I17" s="115"/>
      <c r="J17" s="148"/>
      <c r="K17" s="120"/>
    </row>
    <row r="18" spans="1:11" ht="21" customHeight="1" x14ac:dyDescent="0.25">
      <c r="A18" s="144"/>
      <c r="B18" s="115"/>
      <c r="C18" s="145"/>
      <c r="D18" s="146"/>
      <c r="E18" s="146"/>
      <c r="F18" s="147"/>
      <c r="G18" s="147"/>
      <c r="H18" s="115"/>
      <c r="I18" s="115"/>
      <c r="J18" s="148"/>
      <c r="K18" s="120"/>
    </row>
    <row r="19" spans="1:11" ht="21" customHeight="1" x14ac:dyDescent="0.25">
      <c r="A19" s="144"/>
      <c r="B19" s="115"/>
      <c r="C19" s="145"/>
      <c r="D19" s="146"/>
      <c r="E19" s="146"/>
      <c r="F19" s="147"/>
      <c r="G19" s="147"/>
      <c r="H19" s="115"/>
      <c r="I19" s="115"/>
      <c r="J19" s="148"/>
      <c r="K19" s="120"/>
    </row>
    <row r="20" spans="1:11" ht="21" customHeight="1" x14ac:dyDescent="0.25">
      <c r="A20" s="144"/>
      <c r="B20" s="115"/>
      <c r="C20" s="145"/>
      <c r="D20" s="146"/>
      <c r="E20" s="146"/>
      <c r="F20" s="147"/>
      <c r="G20" s="147"/>
      <c r="H20" s="115"/>
      <c r="I20" s="115"/>
      <c r="J20" s="148"/>
      <c r="K20" s="120"/>
    </row>
    <row r="21" spans="1:11" ht="21" customHeight="1" x14ac:dyDescent="0.25">
      <c r="A21" s="144"/>
      <c r="B21" s="115"/>
      <c r="C21" s="145"/>
      <c r="D21" s="146"/>
      <c r="E21" s="146"/>
      <c r="F21" s="147"/>
      <c r="G21" s="147"/>
      <c r="H21" s="115"/>
      <c r="I21" s="115"/>
      <c r="J21" s="148"/>
      <c r="K21" s="120"/>
    </row>
    <row r="22" spans="1:11" ht="21" customHeight="1" x14ac:dyDescent="0.25">
      <c r="A22" s="144"/>
      <c r="B22" s="115"/>
      <c r="C22" s="145"/>
      <c r="D22" s="146"/>
      <c r="E22" s="146"/>
      <c r="F22" s="147"/>
      <c r="G22" s="147"/>
      <c r="H22" s="115"/>
      <c r="I22" s="115"/>
      <c r="J22" s="148"/>
      <c r="K22" s="120"/>
    </row>
    <row r="23" spans="1:11" ht="21" customHeight="1" x14ac:dyDescent="0.25">
      <c r="A23" s="144"/>
      <c r="B23" s="115"/>
      <c r="C23" s="145"/>
      <c r="D23" s="146"/>
      <c r="E23" s="146"/>
      <c r="F23" s="147"/>
      <c r="G23" s="147"/>
      <c r="H23" s="115"/>
      <c r="I23" s="115"/>
      <c r="J23" s="148"/>
      <c r="K23" s="120"/>
    </row>
    <row r="24" spans="1:11" ht="21" customHeight="1" x14ac:dyDescent="0.25">
      <c r="A24" s="150"/>
      <c r="B24" s="121"/>
      <c r="C24" s="151"/>
      <c r="D24" s="152"/>
      <c r="E24" s="152"/>
      <c r="F24" s="153"/>
      <c r="G24" s="153"/>
      <c r="H24" s="115"/>
      <c r="I24" s="121"/>
      <c r="J24" s="148"/>
      <c r="K24" s="126"/>
    </row>
    <row r="25" spans="1:11" ht="21" customHeight="1" x14ac:dyDescent="0.3">
      <c r="A25" s="200" t="s">
        <v>152</v>
      </c>
      <c r="B25" s="200"/>
      <c r="C25" s="200"/>
      <c r="D25" s="200"/>
      <c r="E25" s="200"/>
      <c r="F25" s="200"/>
      <c r="G25" s="200"/>
      <c r="H25" s="200"/>
      <c r="I25" s="200"/>
      <c r="J25" s="154">
        <f>SUM(J5:J24)</f>
        <v>4151.5300000000007</v>
      </c>
      <c r="K25" s="155"/>
    </row>
    <row r="26" spans="1:11" s="114" customFormat="1" x14ac:dyDescent="0.25"/>
    <row r="27" spans="1:11" s="114" customFormat="1" x14ac:dyDescent="0.25"/>
    <row r="28" spans="1:11" s="114" customFormat="1" x14ac:dyDescent="0.25">
      <c r="A28" s="130"/>
    </row>
    <row r="29" spans="1:11" s="114" customFormat="1" x14ac:dyDescent="0.25">
      <c r="A29" s="130" t="s">
        <v>153</v>
      </c>
    </row>
    <row r="30" spans="1:11" s="114" customFormat="1" x14ac:dyDescent="0.25">
      <c r="A30" s="130" t="s">
        <v>154</v>
      </c>
    </row>
    <row r="31" spans="1:11" s="114" customFormat="1" x14ac:dyDescent="0.25">
      <c r="A31" s="130" t="s">
        <v>155</v>
      </c>
    </row>
    <row r="32" spans="1:11" s="114" customFormat="1" x14ac:dyDescent="0.25">
      <c r="A32" s="130" t="s">
        <v>156</v>
      </c>
    </row>
    <row r="33" spans="1:1" s="114" customFormat="1" x14ac:dyDescent="0.25">
      <c r="A33" s="130" t="s">
        <v>139</v>
      </c>
    </row>
    <row r="34" spans="1:1" s="114" customFormat="1" x14ac:dyDescent="0.25">
      <c r="A34" s="130" t="s">
        <v>157</v>
      </c>
    </row>
    <row r="35" spans="1:1" s="114" customFormat="1" x14ac:dyDescent="0.25">
      <c r="A35" s="130" t="s">
        <v>158</v>
      </c>
    </row>
    <row r="36" spans="1:1" s="114" customFormat="1" x14ac:dyDescent="0.25">
      <c r="A36" s="130"/>
    </row>
    <row r="37" spans="1:1" s="114" customFormat="1" x14ac:dyDescent="0.25">
      <c r="A37" s="130" t="s">
        <v>159</v>
      </c>
    </row>
    <row r="38" spans="1:1" s="114" customFormat="1" x14ac:dyDescent="0.25">
      <c r="A38" s="130" t="s">
        <v>160</v>
      </c>
    </row>
    <row r="39" spans="1:1" s="114" customFormat="1" x14ac:dyDescent="0.25">
      <c r="A39" s="130"/>
    </row>
    <row r="40" spans="1:1" x14ac:dyDescent="0.25">
      <c r="A40" s="130" t="s">
        <v>161</v>
      </c>
    </row>
    <row r="41" spans="1:1" x14ac:dyDescent="0.25">
      <c r="A41" s="130" t="s">
        <v>162</v>
      </c>
    </row>
    <row r="42" spans="1:1" x14ac:dyDescent="0.25">
      <c r="A42" s="130" t="s">
        <v>163</v>
      </c>
    </row>
    <row r="43" spans="1:1" x14ac:dyDescent="0.25">
      <c r="A43" s="130" t="s">
        <v>164</v>
      </c>
    </row>
    <row r="44" spans="1:1" x14ac:dyDescent="0.25">
      <c r="A44" s="130" t="s">
        <v>131</v>
      </c>
    </row>
  </sheetData>
  <sheetProtection sheet="1" objects="1" scenarios="1"/>
  <mergeCells count="3">
    <mergeCell ref="A1:K1"/>
    <mergeCell ref="A3:K3"/>
    <mergeCell ref="A25:I25"/>
  </mergeCells>
  <dataValidations count="4">
    <dataValidation type="list" allowBlank="1" showInputMessage="1" showErrorMessage="1" sqref="A5:A24" xr:uid="{00000000-0002-0000-0400-000000000000}">
      <formula1>$A$34:$A$35</formula1>
      <formula2>0</formula2>
    </dataValidation>
    <dataValidation type="list" allowBlank="1" showInputMessage="1" showErrorMessage="1" sqref="G5:G24" xr:uid="{00000000-0002-0000-0400-000001000000}">
      <formula1>$A$37:$A$38</formula1>
      <formula2>0</formula2>
    </dataValidation>
    <dataValidation type="list" operator="equal" allowBlank="1" showErrorMessage="1" sqref="H5:H24" xr:uid="{00000000-0002-0000-0400-000002000000}">
      <formula1>$A$40:$A$44</formula1>
      <formula2>0</formula2>
    </dataValidation>
    <dataValidation type="list" allowBlank="1" showInputMessage="1" showErrorMessage="1" sqref="K5:K24" xr:uid="{00000000-0002-0000-0400-000003000000}">
      <formula1>$A$29:$A$33</formula1>
      <formula2>0</formula2>
    </dataValidation>
  </dataValidations>
  <pageMargins left="0" right="0" top="0" bottom="0" header="0.51180555555555496" footer="0.51180555555555496"/>
  <pageSetup paperSize="9" firstPageNumber="0" orientation="landscape" horizontalDpi="300" verticalDpi="300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Balance de Situación Abreviado</vt:lpstr>
      <vt:lpstr>Cuenta de Resultados Abreviada</vt:lpstr>
      <vt:lpstr>ANEXO SUBVENCIONES PÚBLICAS</vt:lpstr>
      <vt:lpstr>ANEXO ENDEUDAMIENTO</vt:lpstr>
      <vt:lpstr>'ANEXO ENDEUDAMIENTO'!Área_de_impresión</vt:lpstr>
      <vt:lpstr>'ANEXO SUBVENCIONES PÚBLICAS'!Área_de_impresión</vt:lpstr>
      <vt:lpstr>'Balance de Situación Abreviado'!Área_de_impresión</vt:lpstr>
      <vt:lpstr>'Cuenta de Resultados Abreviada'!Área_de_impresión</vt:lpstr>
    </vt:vector>
  </TitlesOfParts>
  <Company>Tribunal de Cuentas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Cantalejo Cano, Sergio</dc:creator>
  <cp:lastModifiedBy>JACINTO JOSE DELGADO TAJADURA</cp:lastModifiedBy>
  <cp:revision>16</cp:revision>
  <cp:lastPrinted>2018-05-14T12:18:58Z</cp:lastPrinted>
  <dcterms:created xsi:type="dcterms:W3CDTF">2017-02-22T12:44:08Z</dcterms:created>
  <dcterms:modified xsi:type="dcterms:W3CDTF">2024-07-02T14:13:53Z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Tribunal de Cuentas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